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150" windowWidth="13425" windowHeight="11640" activeTab="0"/>
  </bookViews>
  <sheets>
    <sheet name="2015 прил3" sheetId="1" r:id="rId1"/>
    <sheet name="2016-2017прил4" sheetId="2" r:id="rId2"/>
    <sheet name="2015прил9" sheetId="3" r:id="rId3"/>
    <sheet name="2016-2017 прил10" sheetId="4" r:id="rId4"/>
  </sheets>
  <definedNames>
    <definedName name="Par22296" localSheetId="2">'2015прил9'!$A$7</definedName>
  </definedNames>
  <calcPr fullCalcOnLoad="1" refMode="R1C1"/>
</workbook>
</file>

<file path=xl/sharedStrings.xml><?xml version="1.0" encoding="utf-8"?>
<sst xmlns="http://schemas.openxmlformats.org/spreadsheetml/2006/main" count="849" uniqueCount="330">
  <si>
    <t>Наименование главного распорядителя бюджета, раздела, подраздела,целевой статьи, вида расходов</t>
  </si>
  <si>
    <t>Сумма, тыс. рублей</t>
  </si>
  <si>
    <t>Всего</t>
  </si>
  <si>
    <t>Код главного распорядителя бюджетных средств</t>
  </si>
  <si>
    <t>01 02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</si>
  <si>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</si>
  <si>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</si>
  <si>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</si>
  <si>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</si>
  <si>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01 03</t>
  </si>
  <si>
    <t>Мобилизационная и вневойсковая подготовка</t>
  </si>
  <si>
    <t>Общеэкономические вопросы</t>
  </si>
  <si>
    <t>Благоустройство</t>
  </si>
  <si>
    <t>Молодежная политика и оздоровление детей</t>
  </si>
  <si>
    <t>Физическая культура и спорт</t>
  </si>
  <si>
    <t>Выполнение функций органами местного самоуправления</t>
  </si>
  <si>
    <t>01 04</t>
  </si>
  <si>
    <t>02 03</t>
  </si>
  <si>
    <t>04 01</t>
  </si>
  <si>
    <t>05 03</t>
  </si>
  <si>
    <t>07 07</t>
  </si>
  <si>
    <t>Рз  ПР  ЦСР  ВР</t>
  </si>
  <si>
    <t>Коммунальное хозяйство</t>
  </si>
  <si>
    <t>Другие вопросы в области социальной политики</t>
  </si>
  <si>
    <t>в том числе за счет безвозмездных поступлен.</t>
  </si>
  <si>
    <t xml:space="preserve">Администрация сельского поселения Курумоч </t>
  </si>
  <si>
    <t>Культура</t>
  </si>
  <si>
    <t>08 01</t>
  </si>
  <si>
    <t>Защита населения и территории от последствий ЧС</t>
  </si>
  <si>
    <t>Обеспечение противопожарной безопасности</t>
  </si>
  <si>
    <t>Другие вопросы в области нац. Безопасности</t>
  </si>
  <si>
    <t>03 09</t>
  </si>
  <si>
    <t>03 10</t>
  </si>
  <si>
    <t>03 14</t>
  </si>
  <si>
    <t>04 12</t>
  </si>
  <si>
    <t>10 01</t>
  </si>
  <si>
    <t>11 01</t>
  </si>
  <si>
    <t>01 11</t>
  </si>
  <si>
    <t>ИТОГО</t>
  </si>
  <si>
    <t>Выполнение функций администрации бюджетным  учреждением</t>
  </si>
  <si>
    <t>01 13</t>
  </si>
  <si>
    <t>Другие вопросы национальной экономики</t>
  </si>
  <si>
    <t>04 05</t>
  </si>
  <si>
    <t>04 09</t>
  </si>
  <si>
    <t>Сельское хозяйство и рыболовство</t>
  </si>
  <si>
    <t>Дорожное хозяйство (дорожные фонды)</t>
  </si>
  <si>
    <t>Мероприятия в рамках государственной программы Самарской области "Развитие транспортной системы 2014-2015 годы</t>
  </si>
  <si>
    <t>04 09 622 04 00 244</t>
  </si>
  <si>
    <t>05 02</t>
  </si>
  <si>
    <t>01 02 900 00 00</t>
  </si>
  <si>
    <t>Непрограммные направления расходов местного бюджета</t>
  </si>
  <si>
    <t>01 02 901 11 00 120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</si>
  <si>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</si>
  <si>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Расходы на обеспечение выполнения фунцкций органами местного самоуправления</t>
  </si>
  <si>
    <t xml:space="preserve">01 02 901 00 00 </t>
  </si>
  <si>
    <t xml:space="preserve">01 02 901 11 00 </t>
  </si>
  <si>
    <t>Расходы на выплаты персоналу государственных (муниципальных) органов</t>
  </si>
  <si>
    <t>01 03 900 00 00</t>
  </si>
  <si>
    <t xml:space="preserve">01 03 901 00 00 </t>
  </si>
  <si>
    <t xml:space="preserve">01 03 901 11 00 </t>
  </si>
  <si>
    <t>01 03 901 11 00 120</t>
  </si>
  <si>
    <t>01 04 900 00 00</t>
  </si>
  <si>
    <t xml:space="preserve">01 04 901 00 00 </t>
  </si>
  <si>
    <t>Иные закупки товаров, работ и услуг для обеспечения государственных (муниципальных) нужд</t>
  </si>
  <si>
    <t xml:space="preserve">01 04 901 11 00 </t>
  </si>
  <si>
    <t>01 04 901 11 00 120</t>
  </si>
  <si>
    <t>01 04 901 11 00 240</t>
  </si>
  <si>
    <t>01 04 901 11 00 850</t>
  </si>
  <si>
    <t>01 11 900 00 00</t>
  </si>
  <si>
    <t xml:space="preserve">01 11 901 00 00 </t>
  </si>
  <si>
    <t xml:space="preserve">01 11 901 70 00 </t>
  </si>
  <si>
    <t>Предоставление межбюджетных трансфертов, а также расходование средств резервных фондов</t>
  </si>
  <si>
    <t>01 11 901 70 00 870</t>
  </si>
  <si>
    <t>Резервные средства</t>
  </si>
  <si>
    <t>01 13 900 00 00</t>
  </si>
  <si>
    <t>01 13 901 00 00 610</t>
  </si>
  <si>
    <t xml:space="preserve">01 13 901 00 00 </t>
  </si>
  <si>
    <t>Субсидии бюджетным учреждениям</t>
  </si>
  <si>
    <t>Субвенции местным бюджетам</t>
  </si>
  <si>
    <t xml:space="preserve"> Муниципальная целевая программа  «Организация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в границах населенных пунктов сельского поселения Курумоч муниципального района Волжский Самарской области на 2015-2017 годы»</t>
  </si>
  <si>
    <t>03 09 490 00 00</t>
  </si>
  <si>
    <t xml:space="preserve">03 09 492 00 00 </t>
  </si>
  <si>
    <t>03 09 492 00 00 610</t>
  </si>
  <si>
    <t>03 10 490 00 00</t>
  </si>
  <si>
    <t xml:space="preserve">03 10 491 00 00 </t>
  </si>
  <si>
    <t>Подпрограмма «Обеспечение первичных мер пожарной безопасности в границах сельского поселения Курумоч муниципального района Волжский Самарской области»</t>
  </si>
  <si>
    <t>Подпрограмма «Подготовка населения в области гражданской обороны, защита населения и территорий от чрезвычайных ситуаций в границах сельского поселения Курумоч муниципального района Волжский Самарской области»</t>
  </si>
  <si>
    <t>03 10 491 20 00 240</t>
  </si>
  <si>
    <t xml:space="preserve">03 10 491 20 00 </t>
  </si>
  <si>
    <t>Закупка товаров, работ, услуг для муниципальных нужд</t>
  </si>
  <si>
    <t>03 10 491 00 00 610</t>
  </si>
  <si>
    <t>03 14 900 00 00</t>
  </si>
  <si>
    <t xml:space="preserve">03 14 901 00 00 </t>
  </si>
  <si>
    <t xml:space="preserve">03 14 901 20 00 </t>
  </si>
  <si>
    <t>03 14 901 20 00 240</t>
  </si>
  <si>
    <t>04 01 900 00 00</t>
  </si>
  <si>
    <t>04 01 904 00 00</t>
  </si>
  <si>
    <t>04 01 904 20 00</t>
  </si>
  <si>
    <t>04 01 904 20 00 240</t>
  </si>
  <si>
    <t>04 05 900 00 00</t>
  </si>
  <si>
    <t>04 05 904 00 00</t>
  </si>
  <si>
    <t>04 05 904 72 00</t>
  </si>
  <si>
    <t>04 05 904 72 00 810</t>
  </si>
  <si>
    <t>Непрограммные направления расходов местного бюджета в области национальной экономики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</si>
  <si>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</si>
  <si>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Субсидии юридическим лицам (кроме некоммерческих организаций), индивидуальным предпринимателям, физическим лицам</t>
  </si>
  <si>
    <t>04 09 460 00 00</t>
  </si>
  <si>
    <t>Муниципальная целевая программа «Благоустройство территории сельского поселения Курумоч муниципального района Волжский Самарской области»</t>
  </si>
  <si>
    <t xml:space="preserve"> Подпрограмма «Организация дорожной деятельности в отношении автомобильных дорог местного значения»</t>
  </si>
  <si>
    <t>04 09 462 00 00</t>
  </si>
  <si>
    <t>04 09 462 20 00</t>
  </si>
  <si>
    <t>04 09 462 20 00 240</t>
  </si>
  <si>
    <t>04 09 462 00 00 610</t>
  </si>
  <si>
    <t>04 09 484 00 00</t>
  </si>
  <si>
    <t>04 09 480 00 00</t>
  </si>
  <si>
    <t xml:space="preserve"> Муниципальная целевая программа  «Формирование, управление и распоряжение имуществом в муниципальной собственности сельского поселения Курумоч муниципального района Волжский Самарской области на 2015-2017 годы»</t>
  </si>
  <si>
    <t>Подпрограмма «Паспортизация автомобильных дорог местного значения в границах сельского поселения Курумоч муниципального района Волжский Самарской области»</t>
  </si>
  <si>
    <t xml:space="preserve">04 09 484 20 00 </t>
  </si>
  <si>
    <t>04 09 484 20 00 240</t>
  </si>
  <si>
    <t>04 12 480 00 00</t>
  </si>
  <si>
    <t>Муниципальная целевая программа  «Формирование, управление и распоряжение имуществом в муниципальной собственности сельского поселения Курумоч муниципального района Волжский Самарской области на 2015-2017 годы»</t>
  </si>
  <si>
    <t>04 12 481 00 00</t>
  </si>
  <si>
    <t>04 12 481 20 00</t>
  </si>
  <si>
    <t>Подпрограмма «Оформление объектов недвижимости в границах сельского поселения Курумоч муниципального района Волжский Самарской области в муниципальную собственность»</t>
  </si>
  <si>
    <t>04 12 481 20 00 240</t>
  </si>
  <si>
    <t>04 12 482 00 00</t>
  </si>
  <si>
    <t>04 12 482 20 00</t>
  </si>
  <si>
    <t>04 12 482 20 00 240</t>
  </si>
  <si>
    <t>Подпрограмма «Оформление земельных участков под многоквартирными домами в границах сельского поселения Курумоч муниципального района Волжский Самарской области в муниципальную собственность»</t>
  </si>
  <si>
    <t>Подпрограмма «Оформление земельных участков под строительство объектов местного значения в границах сельского поселения Курумоч муниципального района Волжский Самарской области в муниципальную собственность»</t>
  </si>
  <si>
    <t>04 12 483 00 00</t>
  </si>
  <si>
    <t>04 12 483 20 00</t>
  </si>
  <si>
    <t>04 12 483 20 00 240</t>
  </si>
  <si>
    <t>04 12 485 00 00</t>
  </si>
  <si>
    <t>04 12 485 20 00</t>
  </si>
  <si>
    <t>04 12 485 20 00 240</t>
  </si>
  <si>
    <t>04 12 486 00 00</t>
  </si>
  <si>
    <t>04 12 486 20 00</t>
  </si>
  <si>
    <t>04 12 486 20 00 240</t>
  </si>
  <si>
    <t>Подпрограмма «Содержание и распоряжение муниципальным имуществом и земельными ресурсами в границах сельского поселения Курумоч муниципального района Волжский Самарской области»</t>
  </si>
  <si>
    <t>Подпрограмма «Организация генерального планирования сельского поселения Курумоч муниципального района Волжский Самарской области, правил землепользования и застройки»</t>
  </si>
  <si>
    <t>05 02 900 00 00</t>
  </si>
  <si>
    <t>05 02 905 00 00</t>
  </si>
  <si>
    <t>Непрограммные направления расходов областного бюджета в сфере жилищно-коммунального хозяйства</t>
  </si>
  <si>
    <t>05 02 905 40 00</t>
  </si>
  <si>
    <t>Осуществление бюджетных инвестиций в объекты муниципальной собственности</t>
  </si>
  <si>
    <t>05 02 905 40 00 450</t>
  </si>
  <si>
    <t>Бюджетные инвестиции иным юридическим лицам</t>
  </si>
  <si>
    <t>05 02 480 00 00</t>
  </si>
  <si>
    <t>05 03 460 00 00</t>
  </si>
  <si>
    <t>05 03 461 00 00</t>
  </si>
  <si>
    <t xml:space="preserve"> Подпрограмма «Организация и содержание уличного освещения»</t>
  </si>
  <si>
    <t>05 03 461 20 00</t>
  </si>
  <si>
    <t>05 03 461 20 00 240</t>
  </si>
  <si>
    <t>05 03 461 72 00</t>
  </si>
  <si>
    <t>05 03 461 72 00 240</t>
  </si>
  <si>
    <t>05 03 461 00 00 610</t>
  </si>
  <si>
    <t>05 03 461 72 00 610</t>
  </si>
  <si>
    <t>05 03 462 00 00</t>
  </si>
  <si>
    <t>05 03 462 00 00 610</t>
  </si>
  <si>
    <t>05 03 463 00 00</t>
  </si>
  <si>
    <t>05 03 463 00 00 610</t>
  </si>
  <si>
    <t>05 03 463 72 00 610</t>
  </si>
  <si>
    <t xml:space="preserve">05 03 463 72 00 </t>
  </si>
  <si>
    <t xml:space="preserve"> Подпрограмма «Организация системы комплексного благоустройства и озеленения»</t>
  </si>
  <si>
    <t>Подпрограмма «Организация содержания мест захоронения»</t>
  </si>
  <si>
    <t>05 03 464 00 00</t>
  </si>
  <si>
    <t>05 03 464 00 00 610</t>
  </si>
  <si>
    <t xml:space="preserve"> Подпрограмма «Прочие мероприятия по Благоустройству»</t>
  </si>
  <si>
    <t>05 03 465 00 00</t>
  </si>
  <si>
    <t>05 03 465 00 00 610</t>
  </si>
  <si>
    <t xml:space="preserve">05 03 465 72 00 </t>
  </si>
  <si>
    <t>05 03 465 72 00 610</t>
  </si>
  <si>
    <t>07 07 470 00 00</t>
  </si>
  <si>
    <t xml:space="preserve"> Муниципальная целевая программа «Развитие социально-культурной сферы в сельском поселении Курумоч муниципального района Волжский Самарской области на 2015-2017 годы»</t>
  </si>
  <si>
    <t>Подпрограмма «Организация и осуществление мероприятий по работе с детьми и молодежью в сельском поселении Курумоч муниципального района Волжский Самарской области»</t>
  </si>
  <si>
    <t>07 07 474 00 00</t>
  </si>
  <si>
    <t>07 07 474 00 00 610</t>
  </si>
  <si>
    <t>Подпрограмма «Развитие культуры в сельском поселении Курумоч                 муниципального района Волжский Самарской области»</t>
  </si>
  <si>
    <t>08 01 470 00 00</t>
  </si>
  <si>
    <t>08 01 471 00 00</t>
  </si>
  <si>
    <t>08 01 471 00 00 610</t>
  </si>
  <si>
    <t>Подпрограмма «Организация библиотечного обслуживания населения в сельском поселении Курумоч муниципального района Волжский Самарской области»</t>
  </si>
  <si>
    <t>08 01 472 00 00</t>
  </si>
  <si>
    <t>08 01 472 00 00 610</t>
  </si>
  <si>
    <t>08 01 480 00 00</t>
  </si>
  <si>
    <t>08 01 485 00 00</t>
  </si>
  <si>
    <t>08 01 485 00 00 610</t>
  </si>
  <si>
    <t>Подпрограмма «Обеспечение условий для развития на территории поселения физической культуры и массового спорта»</t>
  </si>
  <si>
    <t>11 01 470 00 00</t>
  </si>
  <si>
    <t>11 01 473 00 00</t>
  </si>
  <si>
    <t>11 01 473 00 00 610</t>
  </si>
  <si>
    <t>10 01 900 00 00</t>
  </si>
  <si>
    <t>10 01 902 00 00</t>
  </si>
  <si>
    <t>Непрограммные направления расходов местного бюджета в сфере социальной политики</t>
  </si>
  <si>
    <t>Социальные выплаты гражданам, кроме публичных нормативных социальных выплат</t>
  </si>
  <si>
    <t>10 01 902 00 00 320</t>
  </si>
  <si>
    <t>10 01 470 00 00</t>
  </si>
  <si>
    <t>10 01 475 00 00</t>
  </si>
  <si>
    <t>Подпрограмма «Жизнь без барьеров в сельском поселении Курумоч муниципального района Волжский Самарской области»</t>
  </si>
  <si>
    <t>10 01 475 00 00 610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</si>
  <si>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плановый период 2016 и 2017 годов
</t>
  </si>
  <si>
    <t>Условно утвержденные расходы</t>
  </si>
  <si>
    <t>ВСЕГО с учетом условно утвержденных расходов</t>
  </si>
  <si>
    <t>РАСПРЕДЕЛЕНИЕ</t>
  </si>
  <si>
    <t>ДЕЯТЕЛЬНОСТИ), ГРУППАМ И ПОДГРУППАМ ВИДОВ РАСХОДОВ</t>
  </si>
  <si>
    <t>Наименование</t>
  </si>
  <si>
    <t>БЮДЖЕТНЫХ АССИГНОВАНИЙ ПО ЦЕЛЕВЫМ СТАТЬЯМ (МУНИЦИПАЛЬНЫМ</t>
  </si>
  <si>
    <t>ПРОГРАММАМ СЕЛЬСКОГО ПОСЕЛЕНИЯ КУРУМОЧ МУНИЦИПАЛЬНОГО РАЙОНА САМАРСКОЙ ОБЛАСТИ И НЕПРОГРАММНЫМ НАПРАВЛЕНИЯМ</t>
  </si>
  <si>
    <t>КЛАССИФИКАЦИИ РАСХОДОВ МЕСТНОГО БЮДЖЕТА НА 2015 ГОД</t>
  </si>
  <si>
    <t>05 02 485 00 00</t>
  </si>
  <si>
    <t>05 02 485 20 00</t>
  </si>
  <si>
    <t>05 02 485 20 00 240</t>
  </si>
  <si>
    <t xml:space="preserve"> ЦСР  ВР</t>
  </si>
  <si>
    <t xml:space="preserve"> 900 00 00</t>
  </si>
  <si>
    <t xml:space="preserve">901 00 00 </t>
  </si>
  <si>
    <t>901 11 00 120</t>
  </si>
  <si>
    <t>901 11 00 240</t>
  </si>
  <si>
    <t>901 11 00 850</t>
  </si>
  <si>
    <t xml:space="preserve">901 75 00 </t>
  </si>
  <si>
    <t xml:space="preserve">901 70 00 </t>
  </si>
  <si>
    <t xml:space="preserve">901 20 00 </t>
  </si>
  <si>
    <t>901 20 00 240</t>
  </si>
  <si>
    <t>904 00 00</t>
  </si>
  <si>
    <t>904 20 00 240</t>
  </si>
  <si>
    <t>904 72 00 810</t>
  </si>
  <si>
    <t>905 00 00</t>
  </si>
  <si>
    <t>905 40 00 450</t>
  </si>
  <si>
    <t>902 00 00</t>
  </si>
  <si>
    <t>902 00 00 320</t>
  </si>
  <si>
    <t>461 00 00</t>
  </si>
  <si>
    <t>461 20 00 240</t>
  </si>
  <si>
    <t>461 72 00 240</t>
  </si>
  <si>
    <t>461 00 00 610</t>
  </si>
  <si>
    <t>461 72 00 610</t>
  </si>
  <si>
    <t>462 00 00</t>
  </si>
  <si>
    <t>462 20 00 240</t>
  </si>
  <si>
    <t>462 20 00 610</t>
  </si>
  <si>
    <t>463 00 00</t>
  </si>
  <si>
    <t>463 00 00 610</t>
  </si>
  <si>
    <t>463 72 00 610</t>
  </si>
  <si>
    <t>464 00 00</t>
  </si>
  <si>
    <t>465 00 00</t>
  </si>
  <si>
    <t>465 00 00 610</t>
  </si>
  <si>
    <t>464 00 00 610</t>
  </si>
  <si>
    <t>465 72 00 610</t>
  </si>
  <si>
    <t>470 00 00</t>
  </si>
  <si>
    <t>471 00 00 610</t>
  </si>
  <si>
    <t>472 00 00 610</t>
  </si>
  <si>
    <t>473 00 00 610</t>
  </si>
  <si>
    <t>474 00 00 610</t>
  </si>
  <si>
    <t>475 00 00 610</t>
  </si>
  <si>
    <t>480 00 00</t>
  </si>
  <si>
    <t>481 20 00 240</t>
  </si>
  <si>
    <t>482 20 00 240</t>
  </si>
  <si>
    <t>483 20 00 240</t>
  </si>
  <si>
    <t>485 20 00 240</t>
  </si>
  <si>
    <t>486 20 00 240</t>
  </si>
  <si>
    <t>485 00 00 610</t>
  </si>
  <si>
    <t>484 20 00 240</t>
  </si>
  <si>
    <t>490 00 00</t>
  </si>
  <si>
    <t>491 20 00 240</t>
  </si>
  <si>
    <t>491 00 00 610</t>
  </si>
  <si>
    <t>492 00 00 610</t>
  </si>
  <si>
    <t>460 00 00</t>
  </si>
  <si>
    <t>901 00 00 610</t>
  </si>
  <si>
    <t>Приложение № 10
к Решению Собрания представителей
сельского поселения Курумоч
муниципального района Волжский
Самарской области
от «31» декабря  2014 г. № 168/81</t>
  </si>
  <si>
    <t>КЛАССИФИКАЦИИ РАСХОДОВ МЕСТНОГО БЮДЖЕТА НА 2016-17 ГОДЫ</t>
  </si>
  <si>
    <t>02 03 900 00 00</t>
  </si>
  <si>
    <t xml:space="preserve">02 03 901 00 00 </t>
  </si>
  <si>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2015 год
</t>
  </si>
  <si>
    <t xml:space="preserve">02 03 901 51 18 </t>
  </si>
  <si>
    <t>02 03 901 51 18120</t>
  </si>
  <si>
    <t>02 03 901 51 18 240</t>
  </si>
  <si>
    <t>901 51 18 120</t>
  </si>
  <si>
    <t>901 51 18 240</t>
  </si>
  <si>
    <t>901 79 90 870</t>
  </si>
  <si>
    <t>02 03 901 51 18 120</t>
  </si>
  <si>
    <t>04 09 462 72 00 610</t>
  </si>
  <si>
    <t>462 72 00 610</t>
  </si>
  <si>
    <r>
      <t>Приложение № 4
к Решению Собрания представителей
сельского поселения Курумоч
муниципального района Волжский
Самарской области
от «</t>
    </r>
    <r>
      <rPr>
        <u val="single"/>
        <sz val="7"/>
        <rFont val="Arial Cyr"/>
        <family val="0"/>
      </rPr>
      <t>31</t>
    </r>
    <r>
      <rPr>
        <sz val="7"/>
        <rFont val="Arial Cyr"/>
        <family val="0"/>
      </rPr>
      <t xml:space="preserve">» </t>
    </r>
    <r>
      <rPr>
        <u val="single"/>
        <sz val="7"/>
        <rFont val="Arial Cyr"/>
        <family val="0"/>
      </rPr>
      <t xml:space="preserve">декабря </t>
    </r>
    <r>
      <rPr>
        <sz val="7"/>
        <rFont val="Arial Cyr"/>
        <family val="0"/>
      </rPr>
      <t xml:space="preserve"> 20</t>
    </r>
    <r>
      <rPr>
        <u val="single"/>
        <sz val="7"/>
        <rFont val="Arial Cyr"/>
        <family val="0"/>
      </rPr>
      <t>14</t>
    </r>
    <r>
      <rPr>
        <sz val="7"/>
        <rFont val="Arial Cyr"/>
        <family val="0"/>
      </rPr>
      <t xml:space="preserve"> г. № </t>
    </r>
    <r>
      <rPr>
        <u val="single"/>
        <sz val="7"/>
        <rFont val="Arial Cyr"/>
        <family val="0"/>
      </rPr>
      <t>175/84</t>
    </r>
    <r>
      <rPr>
        <sz val="7"/>
        <rFont val="Arial Cyr"/>
        <family val="0"/>
      </rPr>
      <t xml:space="preserve">
</t>
    </r>
  </si>
  <si>
    <t>01 13 901 60 00 610</t>
  </si>
  <si>
    <t>01 13 485 60 00 610</t>
  </si>
  <si>
    <t xml:space="preserve">01 13 485 60 00 </t>
  </si>
  <si>
    <t>Уплата налогов, сборов. Иных платежей</t>
  </si>
  <si>
    <t>901 60 00 610</t>
  </si>
  <si>
    <t>485 60 00 610</t>
  </si>
  <si>
    <t>03 09 492 60 00 610</t>
  </si>
  <si>
    <t>03 10 491 60 00 610</t>
  </si>
  <si>
    <t>04 09 462 60 00 610</t>
  </si>
  <si>
    <t>05 03 461 60 00 610</t>
  </si>
  <si>
    <t>05 03 462 60 00 610</t>
  </si>
  <si>
    <t>05 03 463 60 00 610</t>
  </si>
  <si>
    <t>05 03 464 60 00 610</t>
  </si>
  <si>
    <t>05 03 465 60 00 610</t>
  </si>
  <si>
    <t>07 07 474 60 00 610</t>
  </si>
  <si>
    <t>08 01 471 60 00 610</t>
  </si>
  <si>
    <t>08 01 472 60 00 610</t>
  </si>
  <si>
    <t>08 01 485 60 00 610</t>
  </si>
  <si>
    <t>11 01 473 60 00 610</t>
  </si>
  <si>
    <t>10 01 475 60 00 610</t>
  </si>
  <si>
    <t>04 12 481 94 00 850</t>
  </si>
  <si>
    <t>04 12 485 94 00 850</t>
  </si>
  <si>
    <t>485 94 00 850</t>
  </si>
  <si>
    <t>481 94 00 850</t>
  </si>
  <si>
    <t xml:space="preserve">01 13 485 20 00 </t>
  </si>
  <si>
    <t>01 13 485 20 00 240</t>
  </si>
  <si>
    <t>01 13 485 00 00</t>
  </si>
  <si>
    <t>462 60 00 610</t>
  </si>
  <si>
    <t>463 60 00 610</t>
  </si>
  <si>
    <t>464 60 00 610</t>
  </si>
  <si>
    <t>465 60 00 610</t>
  </si>
  <si>
    <t>08 01 460 00 00</t>
  </si>
  <si>
    <t>08 01 466 00 00</t>
  </si>
  <si>
    <t>08 01 466 60 00 610</t>
  </si>
  <si>
    <t>Подпрограмма «Благоустройство парка имени Почетного гражданина муниципального района Волжский В.Л.Катынского»</t>
  </si>
  <si>
    <t>05 03 466 00 00</t>
  </si>
  <si>
    <t>05 03 466 60 00 610</t>
  </si>
  <si>
    <t>902 80 00 320</t>
  </si>
  <si>
    <t>466 00 00</t>
  </si>
  <si>
    <t>466 60 00 610</t>
  </si>
  <si>
    <t>Иные выплаты за исключением,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</si>
  <si>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03 14 901 73 30 123</t>
  </si>
  <si>
    <t>03 14 901 73 30</t>
  </si>
  <si>
    <t xml:space="preserve">901 51 00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</si>
  <si>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</si>
  <si>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901 73 00</t>
  </si>
  <si>
    <t>901 73 30</t>
  </si>
  <si>
    <r>
      <t>Приложение № 3
к Решению Собрания представителей
сельского поселения Курумоч
муниципального района Волжский
 Самарской области
от «25»сентября 20</t>
    </r>
    <r>
      <rPr>
        <u val="single"/>
        <sz val="7"/>
        <rFont val="Arial Cyr"/>
        <family val="0"/>
      </rPr>
      <t>15</t>
    </r>
    <r>
      <rPr>
        <sz val="7"/>
        <rFont val="Arial Cyr"/>
        <family val="0"/>
      </rPr>
      <t xml:space="preserve"> г. № 10-1</t>
    </r>
  </si>
  <si>
    <t>Приложение № 9
к Решению Собрания представителей
сельского поселения Курумоч
муниципального района Волжский
Самарской области
от «25»сентября 2015 г. № 10-1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</si>
</sst>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u val="single"/>
      <sz val="7"/>
      <name val="Arial Cyr"/>
      <family val="0"/>
    </font>
    <font>
      <b/>
      <sz val="7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68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0" fontId="5" fillId="0" borderId="19" xfId="0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68" fontId="5" fillId="0" borderId="19" xfId="0" applyNumberFormat="1" applyFont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68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168" fontId="3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4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="120" zoomScaleNormal="120" zoomScalePageLayoutView="0" workbookViewId="0" topLeftCell="A1">
      <selection activeCell="J8" sqref="J8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18.25390625" style="0" customWidth="1"/>
  </cols>
  <sheetData>
    <row r="1" spans="1:5" ht="59.25" customHeight="1" thickBot="1">
      <c r="A1" s="5"/>
      <c r="B1" s="5"/>
      <c r="C1" s="104" t="s">
        <v>328</v>
      </c>
      <c r="D1" s="105"/>
      <c r="E1" s="105"/>
    </row>
    <row r="2" spans="1:5" ht="44.25" customHeight="1">
      <c r="A2" s="106" t="s">
        <v>270</v>
      </c>
      <c r="B2" s="107"/>
      <c r="C2" s="107"/>
      <c r="D2" s="107"/>
      <c r="E2" s="108"/>
    </row>
    <row r="3" spans="1:5" ht="12.75">
      <c r="A3" s="109" t="s">
        <v>3</v>
      </c>
      <c r="B3" s="111" t="s">
        <v>0</v>
      </c>
      <c r="C3" s="113" t="s">
        <v>21</v>
      </c>
      <c r="D3" s="115" t="s">
        <v>1</v>
      </c>
      <c r="E3" s="116"/>
    </row>
    <row r="4" spans="1:5" s="1" customFormat="1" ht="78.75" customHeight="1" thickBot="1">
      <c r="A4" s="110"/>
      <c r="B4" s="112"/>
      <c r="C4" s="114"/>
      <c r="D4" s="80" t="s">
        <v>2</v>
      </c>
      <c r="E4" s="81" t="s">
        <v>24</v>
      </c>
    </row>
    <row r="5" spans="1:6" s="2" customFormat="1" ht="13.5" thickBot="1">
      <c r="A5" s="84">
        <v>262</v>
      </c>
      <c r="B5" s="85" t="s">
        <v>25</v>
      </c>
      <c r="C5" s="86"/>
      <c r="D5" s="87">
        <f>D6+D11+D16+D25+D32+D41+D49+D54+D61+D68+D74+D80+D93+D113+D123+D152+D158+D172+D177</f>
        <v>40670.676</v>
      </c>
      <c r="E5" s="88">
        <f>E6+E11+E16+E25+E32+E41+E49+E54+E61+E68+E74+E80+E93+E113+E123+E152+E158+E172+E177+E86</f>
        <v>3025.44</v>
      </c>
      <c r="F5" s="89"/>
    </row>
    <row r="6" spans="1:5" ht="28.5" customHeight="1">
      <c r="A6" s="74"/>
      <c r="B6" s="78" t="s">
        <v>5</v>
      </c>
      <c r="C6" s="79" t="s">
        <v>4</v>
      </c>
      <c r="D6" s="82">
        <f>D7</f>
        <v>1249.11</v>
      </c>
      <c r="E6" s="83"/>
    </row>
    <row r="7" spans="1:5" ht="12.75">
      <c r="A7" s="74"/>
      <c r="B7" s="10" t="s">
        <v>50</v>
      </c>
      <c r="C7" s="9" t="s">
        <v>49</v>
      </c>
      <c r="D7" s="13">
        <f>D8</f>
        <v>1249.11</v>
      </c>
      <c r="E7" s="48"/>
    </row>
    <row r="8" spans="1:5" ht="48.75">
      <c r="A8" s="74"/>
      <c r="B8" s="10" t="s">
        <v>52</v>
      </c>
      <c r="C8" s="9" t="s">
        <v>54</v>
      </c>
      <c r="D8" s="13">
        <f>D9</f>
        <v>1249.11</v>
      </c>
      <c r="E8" s="48"/>
    </row>
    <row r="9" spans="1:5" ht="19.5">
      <c r="A9" s="74"/>
      <c r="B9" s="10" t="s">
        <v>53</v>
      </c>
      <c r="C9" s="9" t="s">
        <v>55</v>
      </c>
      <c r="D9" s="13">
        <f>D10</f>
        <v>1249.11</v>
      </c>
      <c r="E9" s="48"/>
    </row>
    <row r="10" spans="1:5" ht="19.5">
      <c r="A10" s="74"/>
      <c r="B10" s="10" t="s">
        <v>56</v>
      </c>
      <c r="C10" s="9" t="s">
        <v>51</v>
      </c>
      <c r="D10" s="13">
        <v>1249.11</v>
      </c>
      <c r="E10" s="48"/>
    </row>
    <row r="11" spans="1:5" ht="28.5" customHeight="1">
      <c r="A11" s="74"/>
      <c r="B11" s="7" t="s">
        <v>6</v>
      </c>
      <c r="C11" s="8" t="s">
        <v>9</v>
      </c>
      <c r="D11" s="12">
        <f>D12</f>
        <v>668.03</v>
      </c>
      <c r="E11" s="48"/>
    </row>
    <row r="12" spans="1:5" ht="12.75">
      <c r="A12" s="74"/>
      <c r="B12" s="10" t="s">
        <v>50</v>
      </c>
      <c r="C12" s="9" t="s">
        <v>57</v>
      </c>
      <c r="D12" s="13">
        <f>D13</f>
        <v>668.03</v>
      </c>
      <c r="E12" s="48"/>
    </row>
    <row r="13" spans="1:5" ht="48.75">
      <c r="A13" s="74"/>
      <c r="B13" s="10" t="s">
        <v>52</v>
      </c>
      <c r="C13" s="9" t="s">
        <v>58</v>
      </c>
      <c r="D13" s="13">
        <v>668.03</v>
      </c>
      <c r="E13" s="48"/>
    </row>
    <row r="14" spans="1:5" ht="19.5">
      <c r="A14" s="74"/>
      <c r="B14" s="10" t="s">
        <v>53</v>
      </c>
      <c r="C14" s="9" t="s">
        <v>59</v>
      </c>
      <c r="D14" s="13">
        <f>D15</f>
        <v>668.03</v>
      </c>
      <c r="E14" s="48"/>
    </row>
    <row r="15" spans="1:5" ht="19.5">
      <c r="A15" s="74"/>
      <c r="B15" s="10" t="s">
        <v>56</v>
      </c>
      <c r="C15" s="9" t="s">
        <v>60</v>
      </c>
      <c r="D15" s="13">
        <v>668.03</v>
      </c>
      <c r="E15" s="48"/>
    </row>
    <row r="16" spans="1:5" ht="36.75" customHeight="1">
      <c r="A16" s="74"/>
      <c r="B16" s="7" t="s">
        <v>7</v>
      </c>
      <c r="C16" s="8" t="s">
        <v>16</v>
      </c>
      <c r="D16" s="12">
        <f>D17</f>
        <v>2011.4</v>
      </c>
      <c r="E16" s="50">
        <f>E17</f>
        <v>0</v>
      </c>
    </row>
    <row r="17" spans="1:5" ht="15" customHeight="1">
      <c r="A17" s="74"/>
      <c r="B17" s="10" t="s">
        <v>50</v>
      </c>
      <c r="C17" s="9" t="s">
        <v>61</v>
      </c>
      <c r="D17" s="13">
        <f>D18</f>
        <v>2011.4</v>
      </c>
      <c r="E17" s="48">
        <f>E18</f>
        <v>0</v>
      </c>
    </row>
    <row r="18" spans="1:5" ht="50.25" customHeight="1">
      <c r="A18" s="74"/>
      <c r="B18" s="10" t="s">
        <v>52</v>
      </c>
      <c r="C18" s="9" t="s">
        <v>62</v>
      </c>
      <c r="D18" s="13">
        <f>D19</f>
        <v>2011.4</v>
      </c>
      <c r="E18" s="48">
        <v>0</v>
      </c>
    </row>
    <row r="19" spans="1:5" ht="19.5" customHeight="1">
      <c r="A19" s="74"/>
      <c r="B19" s="10" t="s">
        <v>53</v>
      </c>
      <c r="C19" s="9" t="s">
        <v>64</v>
      </c>
      <c r="D19" s="13">
        <f>SUM(D20:D22)</f>
        <v>2011.4</v>
      </c>
      <c r="E19" s="48"/>
    </row>
    <row r="20" spans="1:5" ht="22.5" customHeight="1">
      <c r="A20" s="74"/>
      <c r="B20" s="10" t="s">
        <v>56</v>
      </c>
      <c r="C20" s="9" t="s">
        <v>65</v>
      </c>
      <c r="D20" s="13">
        <v>1837.4</v>
      </c>
      <c r="E20" s="48"/>
    </row>
    <row r="21" spans="1:5" ht="18" customHeight="1">
      <c r="A21" s="74"/>
      <c r="B21" s="10" t="s">
        <v>63</v>
      </c>
      <c r="C21" s="9" t="s">
        <v>66</v>
      </c>
      <c r="D21" s="13">
        <v>153</v>
      </c>
      <c r="E21" s="48"/>
    </row>
    <row r="22" spans="1:5" ht="11.25" customHeight="1">
      <c r="A22" s="74"/>
      <c r="B22" s="10" t="s">
        <v>284</v>
      </c>
      <c r="C22" s="9" t="s">
        <v>67</v>
      </c>
      <c r="D22" s="13">
        <v>21</v>
      </c>
      <c r="E22" s="48"/>
    </row>
    <row r="23" spans="1:5" ht="6" customHeight="1">
      <c r="A23" s="74"/>
      <c r="B23" s="102"/>
      <c r="C23" s="102"/>
      <c r="D23" s="102"/>
      <c r="E23" s="48"/>
    </row>
    <row r="24" spans="1:5" ht="7.5" customHeight="1">
      <c r="A24" s="74"/>
      <c r="B24" s="102"/>
      <c r="C24" s="102"/>
      <c r="D24" s="102"/>
      <c r="E24" s="48">
        <v>0</v>
      </c>
    </row>
    <row r="25" spans="1:5" ht="12.75">
      <c r="A25" s="74"/>
      <c r="B25" s="7" t="s">
        <v>8</v>
      </c>
      <c r="C25" s="8" t="s">
        <v>37</v>
      </c>
      <c r="D25" s="12">
        <f>D26</f>
        <v>5</v>
      </c>
      <c r="E25" s="50"/>
    </row>
    <row r="26" spans="1:5" ht="12.75" customHeight="1">
      <c r="A26" s="74"/>
      <c r="B26" s="10" t="s">
        <v>50</v>
      </c>
      <c r="C26" s="9" t="s">
        <v>68</v>
      </c>
      <c r="D26" s="13">
        <v>5</v>
      </c>
      <c r="E26" s="48"/>
    </row>
    <row r="27" spans="1:5" ht="51.75" customHeight="1">
      <c r="A27" s="74"/>
      <c r="B27" s="10" t="s">
        <v>52</v>
      </c>
      <c r="C27" s="9" t="s">
        <v>69</v>
      </c>
      <c r="D27" s="13">
        <f>D28</f>
        <v>5</v>
      </c>
      <c r="E27" s="48"/>
    </row>
    <row r="28" spans="1:5" ht="21.75" customHeight="1">
      <c r="A28" s="74"/>
      <c r="B28" s="10" t="s">
        <v>71</v>
      </c>
      <c r="C28" s="9" t="s">
        <v>70</v>
      </c>
      <c r="D28" s="13">
        <f>D29</f>
        <v>5</v>
      </c>
      <c r="E28" s="48"/>
    </row>
    <row r="29" spans="1:5" ht="12.75">
      <c r="A29" s="74"/>
      <c r="B29" s="10" t="s">
        <v>73</v>
      </c>
      <c r="C29" s="9" t="s">
        <v>72</v>
      </c>
      <c r="D29" s="13">
        <v>5</v>
      </c>
      <c r="E29" s="48"/>
    </row>
    <row r="30" spans="1:5" ht="10.5" customHeight="1">
      <c r="A30" s="74"/>
      <c r="B30" s="10"/>
      <c r="C30" s="9"/>
      <c r="D30" s="13"/>
      <c r="E30" s="48"/>
    </row>
    <row r="31" spans="1:5" ht="12.75">
      <c r="A31" s="74"/>
      <c r="B31" s="10"/>
      <c r="C31" s="9"/>
      <c r="D31" s="13"/>
      <c r="E31" s="48"/>
    </row>
    <row r="32" spans="1:5" ht="18.75">
      <c r="A32" s="74"/>
      <c r="B32" s="7" t="s">
        <v>39</v>
      </c>
      <c r="C32" s="8" t="s">
        <v>40</v>
      </c>
      <c r="D32" s="12">
        <f>D33+D36</f>
        <v>14768.526</v>
      </c>
      <c r="E32" s="48"/>
    </row>
    <row r="33" spans="1:5" ht="12.75">
      <c r="A33" s="74"/>
      <c r="B33" s="10" t="s">
        <v>50</v>
      </c>
      <c r="C33" s="9" t="s">
        <v>74</v>
      </c>
      <c r="D33" s="13">
        <f>D34</f>
        <v>9831.856</v>
      </c>
      <c r="E33" s="48"/>
    </row>
    <row r="34" spans="1:5" ht="48.75">
      <c r="A34" s="74"/>
      <c r="B34" s="10" t="s">
        <v>52</v>
      </c>
      <c r="C34" s="9" t="s">
        <v>76</v>
      </c>
      <c r="D34" s="13">
        <f>D35</f>
        <v>9831.856</v>
      </c>
      <c r="E34" s="48"/>
    </row>
    <row r="35" spans="1:5" ht="12.75">
      <c r="A35" s="74"/>
      <c r="B35" s="10" t="s">
        <v>77</v>
      </c>
      <c r="C35" s="9" t="s">
        <v>281</v>
      </c>
      <c r="D35" s="13">
        <v>9831.856</v>
      </c>
      <c r="E35" s="48"/>
    </row>
    <row r="36" spans="1:5" ht="39">
      <c r="A36" s="74"/>
      <c r="B36" s="10" t="s">
        <v>139</v>
      </c>
      <c r="C36" s="9" t="s">
        <v>307</v>
      </c>
      <c r="D36" s="13">
        <f>D37+D39</f>
        <v>4936.67</v>
      </c>
      <c r="E36" s="48"/>
    </row>
    <row r="37" spans="1:5" ht="39">
      <c r="A37" s="74"/>
      <c r="B37" s="10" t="s">
        <v>139</v>
      </c>
      <c r="C37" s="9" t="s">
        <v>283</v>
      </c>
      <c r="D37" s="13">
        <v>4874.67</v>
      </c>
      <c r="E37" s="48"/>
    </row>
    <row r="38" spans="1:5" ht="12.75">
      <c r="A38" s="74"/>
      <c r="B38" s="10" t="s">
        <v>77</v>
      </c>
      <c r="C38" s="9" t="s">
        <v>282</v>
      </c>
      <c r="D38" s="13">
        <v>4874.67</v>
      </c>
      <c r="E38" s="48"/>
    </row>
    <row r="39" spans="1:5" ht="39">
      <c r="A39" s="74"/>
      <c r="B39" s="10" t="s">
        <v>139</v>
      </c>
      <c r="C39" s="9" t="s">
        <v>305</v>
      </c>
      <c r="D39" s="13">
        <v>62</v>
      </c>
      <c r="E39" s="48"/>
    </row>
    <row r="40" spans="1:5" ht="19.5">
      <c r="A40" s="74"/>
      <c r="B40" s="10" t="s">
        <v>63</v>
      </c>
      <c r="C40" s="9" t="s">
        <v>306</v>
      </c>
      <c r="D40" s="13">
        <v>62</v>
      </c>
      <c r="E40" s="48"/>
    </row>
    <row r="41" spans="1:5" ht="12" customHeight="1">
      <c r="A41" s="74"/>
      <c r="B41" s="7" t="s">
        <v>10</v>
      </c>
      <c r="C41" s="8" t="s">
        <v>17</v>
      </c>
      <c r="D41" s="12">
        <f>D42</f>
        <v>152.64</v>
      </c>
      <c r="E41" s="51">
        <f>E42</f>
        <v>152.64</v>
      </c>
    </row>
    <row r="42" spans="1:5" ht="12.75">
      <c r="A42" s="74"/>
      <c r="B42" s="10" t="s">
        <v>50</v>
      </c>
      <c r="C42" s="9" t="s">
        <v>268</v>
      </c>
      <c r="D42" s="13">
        <f>D43+D47+D48</f>
        <v>152.64</v>
      </c>
      <c r="E42" s="52">
        <f>E43+E47+E48</f>
        <v>152.64</v>
      </c>
    </row>
    <row r="43" spans="1:5" ht="54.75" customHeight="1">
      <c r="A43" s="74"/>
      <c r="B43" s="10" t="s">
        <v>52</v>
      </c>
      <c r="C43" s="9" t="s">
        <v>269</v>
      </c>
      <c r="D43" s="15">
        <f>D44</f>
        <v>152.64</v>
      </c>
      <c r="E43" s="53">
        <f>E44</f>
        <v>152.64</v>
      </c>
    </row>
    <row r="44" spans="1:5" ht="20.25" customHeight="1">
      <c r="A44" s="74"/>
      <c r="B44" s="10" t="s">
        <v>78</v>
      </c>
      <c r="C44" s="9" t="s">
        <v>271</v>
      </c>
      <c r="D44" s="15">
        <f>D45+D46</f>
        <v>152.64</v>
      </c>
      <c r="E44" s="53">
        <f>E45+E46</f>
        <v>152.64</v>
      </c>
    </row>
    <row r="45" spans="1:5" ht="19.5" customHeight="1">
      <c r="A45" s="74"/>
      <c r="B45" s="10" t="s">
        <v>56</v>
      </c>
      <c r="C45" s="9" t="s">
        <v>272</v>
      </c>
      <c r="D45" s="15">
        <v>151.64</v>
      </c>
      <c r="E45" s="53">
        <v>151.64</v>
      </c>
    </row>
    <row r="46" spans="1:5" ht="21" customHeight="1">
      <c r="A46" s="74"/>
      <c r="B46" s="10" t="s">
        <v>63</v>
      </c>
      <c r="C46" s="9" t="s">
        <v>273</v>
      </c>
      <c r="D46" s="15">
        <v>1</v>
      </c>
      <c r="E46" s="53">
        <v>1</v>
      </c>
    </row>
    <row r="47" spans="1:5" ht="10.5" customHeight="1">
      <c r="A47" s="74"/>
      <c r="B47" s="14"/>
      <c r="C47" s="9"/>
      <c r="D47" s="15"/>
      <c r="E47" s="48"/>
    </row>
    <row r="48" spans="1:5" ht="10.5" customHeight="1">
      <c r="A48" s="74"/>
      <c r="B48" s="14"/>
      <c r="C48" s="9"/>
      <c r="D48" s="15"/>
      <c r="E48" s="48"/>
    </row>
    <row r="49" spans="1:5" ht="11.25" customHeight="1">
      <c r="A49" s="74"/>
      <c r="B49" s="17" t="s">
        <v>28</v>
      </c>
      <c r="C49" s="8" t="s">
        <v>31</v>
      </c>
      <c r="D49" s="16">
        <f>D50</f>
        <v>0</v>
      </c>
      <c r="E49" s="50"/>
    </row>
    <row r="50" spans="1:5" ht="89.25" customHeight="1">
      <c r="A50" s="74"/>
      <c r="B50" s="10" t="s">
        <v>79</v>
      </c>
      <c r="C50" s="9" t="s">
        <v>80</v>
      </c>
      <c r="D50" s="15">
        <f>D51</f>
        <v>0</v>
      </c>
      <c r="E50" s="48"/>
    </row>
    <row r="51" spans="1:5" ht="41.25" customHeight="1">
      <c r="A51" s="74"/>
      <c r="B51" s="10" t="s">
        <v>86</v>
      </c>
      <c r="C51" s="9" t="s">
        <v>81</v>
      </c>
      <c r="D51" s="15">
        <f>D52</f>
        <v>0</v>
      </c>
      <c r="E51" s="48"/>
    </row>
    <row r="52" spans="1:5" ht="13.5" customHeight="1">
      <c r="A52" s="74"/>
      <c r="B52" s="10" t="s">
        <v>77</v>
      </c>
      <c r="C52" s="9" t="s">
        <v>287</v>
      </c>
      <c r="D52" s="15">
        <v>0</v>
      </c>
      <c r="E52" s="48"/>
    </row>
    <row r="53" spans="1:5" ht="12" customHeight="1">
      <c r="A53" s="74"/>
      <c r="B53" s="18"/>
      <c r="C53" s="9"/>
      <c r="D53" s="15"/>
      <c r="E53" s="48"/>
    </row>
    <row r="54" spans="1:5" ht="13.5" customHeight="1">
      <c r="A54" s="74"/>
      <c r="B54" s="17" t="s">
        <v>29</v>
      </c>
      <c r="C54" s="8" t="s">
        <v>32</v>
      </c>
      <c r="D54" s="16">
        <f>D55</f>
        <v>192</v>
      </c>
      <c r="E54" s="50"/>
    </row>
    <row r="55" spans="1:5" ht="87.75" customHeight="1">
      <c r="A55" s="74"/>
      <c r="B55" s="18" t="s">
        <v>79</v>
      </c>
      <c r="C55" s="9" t="s">
        <v>83</v>
      </c>
      <c r="D55" s="15">
        <f>D56</f>
        <v>192</v>
      </c>
      <c r="E55" s="48"/>
    </row>
    <row r="56" spans="1:5" ht="30" customHeight="1">
      <c r="A56" s="74"/>
      <c r="B56" s="18" t="s">
        <v>85</v>
      </c>
      <c r="C56" s="9" t="s">
        <v>84</v>
      </c>
      <c r="D56" s="15">
        <f>D57+D59</f>
        <v>192</v>
      </c>
      <c r="E56" s="48"/>
    </row>
    <row r="57" spans="1:5" ht="12.75" customHeight="1">
      <c r="A57" s="74"/>
      <c r="B57" s="18" t="s">
        <v>89</v>
      </c>
      <c r="C57" s="9" t="s">
        <v>88</v>
      </c>
      <c r="D57" s="15">
        <f>D58</f>
        <v>180</v>
      </c>
      <c r="E57" s="48"/>
    </row>
    <row r="58" spans="1:5" ht="21" customHeight="1">
      <c r="A58" s="74"/>
      <c r="B58" s="10" t="s">
        <v>63</v>
      </c>
      <c r="C58" s="9" t="s">
        <v>87</v>
      </c>
      <c r="D58" s="15">
        <v>180</v>
      </c>
      <c r="E58" s="48"/>
    </row>
    <row r="59" spans="1:5" ht="11.25" customHeight="1">
      <c r="A59" s="74"/>
      <c r="B59" s="10" t="s">
        <v>77</v>
      </c>
      <c r="C59" s="9" t="s">
        <v>288</v>
      </c>
      <c r="D59" s="15">
        <v>12</v>
      </c>
      <c r="E59" s="48"/>
    </row>
    <row r="60" spans="1:5" ht="11.25" customHeight="1">
      <c r="A60" s="74"/>
      <c r="B60" s="18"/>
      <c r="C60" s="9"/>
      <c r="D60" s="15"/>
      <c r="E60" s="48"/>
    </row>
    <row r="61" spans="1:5" ht="12" customHeight="1">
      <c r="A61" s="74"/>
      <c r="B61" s="17" t="s">
        <v>30</v>
      </c>
      <c r="C61" s="8" t="s">
        <v>33</v>
      </c>
      <c r="D61" s="16">
        <f>D62+D64</f>
        <v>105</v>
      </c>
      <c r="E61" s="50">
        <f>E64</f>
        <v>33</v>
      </c>
    </row>
    <row r="62" spans="1:5" ht="10.5" customHeight="1">
      <c r="A62" s="74"/>
      <c r="B62" s="10" t="s">
        <v>50</v>
      </c>
      <c r="C62" s="9" t="s">
        <v>91</v>
      </c>
      <c r="D62" s="15">
        <f>D63</f>
        <v>6</v>
      </c>
      <c r="E62" s="48"/>
    </row>
    <row r="63" spans="1:5" ht="51.75" customHeight="1">
      <c r="A63" s="74"/>
      <c r="B63" s="10" t="s">
        <v>52</v>
      </c>
      <c r="C63" s="9" t="s">
        <v>92</v>
      </c>
      <c r="D63" s="15">
        <f>D66</f>
        <v>6</v>
      </c>
      <c r="E63" s="48"/>
    </row>
    <row r="64" spans="1:5" ht="49.5" customHeight="1">
      <c r="A64" s="74"/>
      <c r="B64" s="10" t="s">
        <v>52</v>
      </c>
      <c r="C64" s="9" t="s">
        <v>323</v>
      </c>
      <c r="D64" s="15">
        <f>D65</f>
        <v>99</v>
      </c>
      <c r="E64" s="48">
        <f>E65</f>
        <v>33</v>
      </c>
    </row>
    <row r="65" spans="1:5" ht="41.25" customHeight="1">
      <c r="A65" s="74"/>
      <c r="B65" s="10" t="s">
        <v>321</v>
      </c>
      <c r="C65" s="9" t="s">
        <v>322</v>
      </c>
      <c r="D65" s="15">
        <v>99</v>
      </c>
      <c r="E65" s="48">
        <v>33</v>
      </c>
    </row>
    <row r="66" spans="1:5" ht="12.75" customHeight="1">
      <c r="A66" s="74"/>
      <c r="B66" s="18" t="s">
        <v>89</v>
      </c>
      <c r="C66" s="9" t="s">
        <v>93</v>
      </c>
      <c r="D66" s="15">
        <v>6</v>
      </c>
      <c r="E66" s="48"/>
    </row>
    <row r="67" spans="1:5" ht="19.5" customHeight="1">
      <c r="A67" s="74"/>
      <c r="B67" s="10" t="s">
        <v>63</v>
      </c>
      <c r="C67" s="9" t="s">
        <v>94</v>
      </c>
      <c r="D67" s="15">
        <v>6</v>
      </c>
      <c r="E67" s="48"/>
    </row>
    <row r="68" spans="1:5" ht="12.75">
      <c r="A68" s="75"/>
      <c r="B68" s="7" t="s">
        <v>11</v>
      </c>
      <c r="C68" s="8" t="s">
        <v>18</v>
      </c>
      <c r="D68" s="25">
        <f>D71</f>
        <v>30</v>
      </c>
      <c r="E68" s="57"/>
    </row>
    <row r="69" spans="1:5" ht="12.75">
      <c r="A69" s="75"/>
      <c r="B69" s="10" t="s">
        <v>50</v>
      </c>
      <c r="C69" s="9" t="s">
        <v>95</v>
      </c>
      <c r="D69" s="33">
        <f>D70</f>
        <v>30</v>
      </c>
      <c r="E69" s="57"/>
    </row>
    <row r="70" spans="1:5" ht="19.5">
      <c r="A70" s="75"/>
      <c r="B70" s="10" t="s">
        <v>103</v>
      </c>
      <c r="C70" s="9" t="s">
        <v>96</v>
      </c>
      <c r="D70" s="33">
        <f>D71</f>
        <v>30</v>
      </c>
      <c r="E70" s="57"/>
    </row>
    <row r="71" spans="1:5" ht="12.75">
      <c r="A71" s="76"/>
      <c r="B71" s="18" t="s">
        <v>89</v>
      </c>
      <c r="C71" s="9" t="s">
        <v>97</v>
      </c>
      <c r="D71" s="13">
        <f>D72</f>
        <v>30</v>
      </c>
      <c r="E71" s="48"/>
    </row>
    <row r="72" spans="1:5" ht="21.75" customHeight="1">
      <c r="A72" s="74"/>
      <c r="B72" s="10" t="s">
        <v>63</v>
      </c>
      <c r="C72" s="9" t="s">
        <v>98</v>
      </c>
      <c r="D72" s="13">
        <v>30</v>
      </c>
      <c r="E72" s="48"/>
    </row>
    <row r="73" spans="1:5" ht="15" customHeight="1">
      <c r="A73" s="74"/>
      <c r="B73" s="7"/>
      <c r="C73" s="8"/>
      <c r="D73" s="12"/>
      <c r="E73" s="50"/>
    </row>
    <row r="74" spans="1:5" ht="12.75" customHeight="1">
      <c r="A74" s="74"/>
      <c r="B74" s="7" t="s">
        <v>44</v>
      </c>
      <c r="C74" s="31" t="s">
        <v>42</v>
      </c>
      <c r="D74" s="24">
        <f aca="true" t="shared" si="0" ref="D74:E77">D75</f>
        <v>81.9</v>
      </c>
      <c r="E74" s="47">
        <f t="shared" si="0"/>
        <v>81.9</v>
      </c>
    </row>
    <row r="75" spans="1:5" ht="12" customHeight="1">
      <c r="A75" s="74"/>
      <c r="B75" s="10" t="s">
        <v>50</v>
      </c>
      <c r="C75" s="9" t="s">
        <v>99</v>
      </c>
      <c r="D75" s="33">
        <f t="shared" si="0"/>
        <v>81.9</v>
      </c>
      <c r="E75" s="58">
        <f t="shared" si="0"/>
        <v>81.9</v>
      </c>
    </row>
    <row r="76" spans="1:5" ht="21.75" customHeight="1">
      <c r="A76" s="74"/>
      <c r="B76" s="10" t="s">
        <v>103</v>
      </c>
      <c r="C76" s="9" t="s">
        <v>100</v>
      </c>
      <c r="D76" s="33">
        <f t="shared" si="0"/>
        <v>81.9</v>
      </c>
      <c r="E76" s="58">
        <f t="shared" si="0"/>
        <v>81.9</v>
      </c>
    </row>
    <row r="77" spans="1:5" ht="50.25" customHeight="1">
      <c r="A77" s="74"/>
      <c r="B77" s="18" t="s">
        <v>104</v>
      </c>
      <c r="C77" s="9" t="s">
        <v>101</v>
      </c>
      <c r="D77" s="13">
        <f t="shared" si="0"/>
        <v>81.9</v>
      </c>
      <c r="E77" s="52">
        <f t="shared" si="0"/>
        <v>81.9</v>
      </c>
    </row>
    <row r="78" spans="1:5" ht="29.25" customHeight="1">
      <c r="A78" s="74"/>
      <c r="B78" s="10" t="s">
        <v>105</v>
      </c>
      <c r="C78" s="9" t="s">
        <v>102</v>
      </c>
      <c r="D78" s="13">
        <v>81.9</v>
      </c>
      <c r="E78" s="52">
        <v>81.9</v>
      </c>
    </row>
    <row r="79" spans="1:5" ht="15.75" customHeight="1">
      <c r="A79" s="74"/>
      <c r="B79" s="20"/>
      <c r="C79" s="11"/>
      <c r="D79" s="13"/>
      <c r="E79" s="48"/>
    </row>
    <row r="80" spans="1:5" ht="12.75" customHeight="1">
      <c r="A80" s="74"/>
      <c r="B80" s="7" t="s">
        <v>45</v>
      </c>
      <c r="C80" s="31" t="s">
        <v>43</v>
      </c>
      <c r="D80" s="24">
        <f>D81+D87</f>
        <v>6500.98</v>
      </c>
      <c r="E80" s="60"/>
    </row>
    <row r="81" spans="1:5" ht="30.75" customHeight="1">
      <c r="A81" s="74"/>
      <c r="B81" s="10" t="s">
        <v>107</v>
      </c>
      <c r="C81" s="11" t="s">
        <v>106</v>
      </c>
      <c r="D81" s="26">
        <f>D82</f>
        <v>6500.98</v>
      </c>
      <c r="E81" s="60"/>
    </row>
    <row r="82" spans="1:5" ht="19.5">
      <c r="A82" s="74"/>
      <c r="B82" s="10" t="s">
        <v>108</v>
      </c>
      <c r="C82" s="11" t="s">
        <v>109</v>
      </c>
      <c r="D82" s="26">
        <f>D83+D86+D85</f>
        <v>6500.98</v>
      </c>
      <c r="E82" s="60"/>
    </row>
    <row r="83" spans="1:5" ht="12.75">
      <c r="A83" s="74"/>
      <c r="B83" s="18" t="s">
        <v>89</v>
      </c>
      <c r="C83" s="11" t="s">
        <v>110</v>
      </c>
      <c r="D83" s="26">
        <f>D84</f>
        <v>5721.53</v>
      </c>
      <c r="E83" s="60"/>
    </row>
    <row r="84" spans="1:5" ht="19.5">
      <c r="A84" s="74"/>
      <c r="B84" s="10" t="s">
        <v>63</v>
      </c>
      <c r="C84" s="11" t="s">
        <v>111</v>
      </c>
      <c r="D84" s="26">
        <v>5721.53</v>
      </c>
      <c r="E84" s="60"/>
    </row>
    <row r="85" spans="1:5" ht="12.75">
      <c r="A85" s="74"/>
      <c r="B85" s="10" t="s">
        <v>77</v>
      </c>
      <c r="C85" s="11" t="s">
        <v>289</v>
      </c>
      <c r="D85" s="26">
        <v>252.34</v>
      </c>
      <c r="E85" s="60"/>
    </row>
    <row r="86" spans="1:5" ht="12.75">
      <c r="A86" s="74"/>
      <c r="B86" s="10" t="s">
        <v>77</v>
      </c>
      <c r="C86" s="11" t="s">
        <v>278</v>
      </c>
      <c r="D86" s="26">
        <v>527.11</v>
      </c>
      <c r="E86" s="61">
        <v>527.11</v>
      </c>
    </row>
    <row r="87" spans="1:5" ht="48.75">
      <c r="A87" s="74"/>
      <c r="B87" s="10" t="s">
        <v>115</v>
      </c>
      <c r="C87" s="11" t="s">
        <v>114</v>
      </c>
      <c r="D87" s="26">
        <f>D88</f>
        <v>0</v>
      </c>
      <c r="E87" s="60"/>
    </row>
    <row r="88" spans="1:5" ht="30.75" customHeight="1">
      <c r="A88" s="74"/>
      <c r="B88" s="10" t="s">
        <v>116</v>
      </c>
      <c r="C88" s="11" t="s">
        <v>113</v>
      </c>
      <c r="D88" s="26">
        <f>D89</f>
        <v>0</v>
      </c>
      <c r="E88" s="60"/>
    </row>
    <row r="89" spans="1:5" ht="12.75">
      <c r="A89" s="74"/>
      <c r="B89" s="18" t="s">
        <v>89</v>
      </c>
      <c r="C89" s="11" t="s">
        <v>117</v>
      </c>
      <c r="D89" s="26">
        <f>D90</f>
        <v>0</v>
      </c>
      <c r="E89" s="60"/>
    </row>
    <row r="90" spans="1:5" ht="19.5">
      <c r="A90" s="74"/>
      <c r="B90" s="10" t="s">
        <v>63</v>
      </c>
      <c r="C90" s="11" t="s">
        <v>118</v>
      </c>
      <c r="D90" s="26">
        <v>0</v>
      </c>
      <c r="E90" s="60"/>
    </row>
    <row r="91" spans="1:5" ht="29.25">
      <c r="A91" s="74"/>
      <c r="B91" s="10" t="s">
        <v>46</v>
      </c>
      <c r="C91" s="11" t="s">
        <v>47</v>
      </c>
      <c r="D91" s="26"/>
      <c r="E91" s="60"/>
    </row>
    <row r="92" spans="1:5" ht="29.25">
      <c r="A92" s="74"/>
      <c r="B92" s="10" t="s">
        <v>46</v>
      </c>
      <c r="C92" s="11" t="s">
        <v>47</v>
      </c>
      <c r="D92" s="26"/>
      <c r="E92" s="60"/>
    </row>
    <row r="93" spans="1:5" ht="12.75">
      <c r="A93" s="74"/>
      <c r="B93" s="7" t="s">
        <v>41</v>
      </c>
      <c r="C93" s="31" t="s">
        <v>34</v>
      </c>
      <c r="D93" s="24">
        <f>D94</f>
        <v>800</v>
      </c>
      <c r="E93" s="60"/>
    </row>
    <row r="94" spans="1:5" ht="48.75">
      <c r="A94" s="74"/>
      <c r="B94" s="10" t="s">
        <v>115</v>
      </c>
      <c r="C94" s="11" t="s">
        <v>119</v>
      </c>
      <c r="D94" s="26">
        <f>D95+D99+D102+D105+D109</f>
        <v>800</v>
      </c>
      <c r="E94" s="60"/>
    </row>
    <row r="95" spans="1:5" ht="39">
      <c r="A95" s="74"/>
      <c r="B95" s="10" t="s">
        <v>123</v>
      </c>
      <c r="C95" s="11" t="s">
        <v>121</v>
      </c>
      <c r="D95" s="26">
        <f>D96</f>
        <v>110</v>
      </c>
      <c r="E95" s="60"/>
    </row>
    <row r="96" spans="1:5" ht="12.75">
      <c r="A96" s="74"/>
      <c r="B96" s="18" t="s">
        <v>89</v>
      </c>
      <c r="C96" s="11" t="s">
        <v>122</v>
      </c>
      <c r="D96" s="26">
        <f>D97+D98</f>
        <v>110</v>
      </c>
      <c r="E96" s="60"/>
    </row>
    <row r="97" spans="1:5" ht="19.5">
      <c r="A97" s="74"/>
      <c r="B97" s="10" t="s">
        <v>63</v>
      </c>
      <c r="C97" s="11" t="s">
        <v>124</v>
      </c>
      <c r="D97" s="26">
        <v>110</v>
      </c>
      <c r="E97" s="60"/>
    </row>
    <row r="98" spans="1:5" ht="12.75">
      <c r="A98" s="74"/>
      <c r="B98" s="10" t="s">
        <v>284</v>
      </c>
      <c r="C98" s="11" t="s">
        <v>301</v>
      </c>
      <c r="D98" s="26">
        <v>0</v>
      </c>
      <c r="E98" s="60"/>
    </row>
    <row r="99" spans="1:5" ht="39">
      <c r="A99" s="74"/>
      <c r="B99" s="10" t="s">
        <v>128</v>
      </c>
      <c r="C99" s="11" t="s">
        <v>125</v>
      </c>
      <c r="D99" s="26">
        <f>D100</f>
        <v>0</v>
      </c>
      <c r="E99" s="60"/>
    </row>
    <row r="100" spans="1:5" ht="12.75">
      <c r="A100" s="74"/>
      <c r="B100" s="18" t="s">
        <v>89</v>
      </c>
      <c r="C100" s="11" t="s">
        <v>126</v>
      </c>
      <c r="D100" s="26">
        <f>D101</f>
        <v>0</v>
      </c>
      <c r="E100" s="60"/>
    </row>
    <row r="101" spans="1:5" ht="19.5">
      <c r="A101" s="74"/>
      <c r="B101" s="10" t="s">
        <v>63</v>
      </c>
      <c r="C101" s="11" t="s">
        <v>127</v>
      </c>
      <c r="D101" s="26">
        <v>0</v>
      </c>
      <c r="E101" s="60"/>
    </row>
    <row r="102" spans="1:5" ht="48.75">
      <c r="A102" s="74"/>
      <c r="B102" s="10" t="s">
        <v>129</v>
      </c>
      <c r="C102" s="11" t="s">
        <v>130</v>
      </c>
      <c r="D102" s="26">
        <f>D103</f>
        <v>250</v>
      </c>
      <c r="E102" s="60"/>
    </row>
    <row r="103" spans="1:5" ht="12.75">
      <c r="A103" s="74"/>
      <c r="B103" s="18" t="s">
        <v>89</v>
      </c>
      <c r="C103" s="11" t="s">
        <v>131</v>
      </c>
      <c r="D103" s="26">
        <f>D104</f>
        <v>250</v>
      </c>
      <c r="E103" s="60"/>
    </row>
    <row r="104" spans="1:5" ht="19.5">
      <c r="A104" s="74"/>
      <c r="B104" s="10" t="s">
        <v>63</v>
      </c>
      <c r="C104" s="11" t="s">
        <v>132</v>
      </c>
      <c r="D104" s="26">
        <v>250</v>
      </c>
      <c r="E104" s="60"/>
    </row>
    <row r="105" spans="1:5" ht="39">
      <c r="A105" s="74"/>
      <c r="B105" s="10" t="s">
        <v>139</v>
      </c>
      <c r="C105" s="11" t="s">
        <v>133</v>
      </c>
      <c r="D105" s="26">
        <f>D106</f>
        <v>40</v>
      </c>
      <c r="E105" s="60"/>
    </row>
    <row r="106" spans="1:5" ht="12.75">
      <c r="A106" s="74"/>
      <c r="B106" s="18" t="s">
        <v>89</v>
      </c>
      <c r="C106" s="11" t="s">
        <v>134</v>
      </c>
      <c r="D106" s="26">
        <f>D107+D108</f>
        <v>40</v>
      </c>
      <c r="E106" s="60"/>
    </row>
    <row r="107" spans="1:5" ht="19.5">
      <c r="A107" s="74"/>
      <c r="B107" s="10" t="s">
        <v>63</v>
      </c>
      <c r="C107" s="11" t="s">
        <v>135</v>
      </c>
      <c r="D107" s="26">
        <v>40</v>
      </c>
      <c r="E107" s="60"/>
    </row>
    <row r="108" spans="1:5" ht="12.75">
      <c r="A108" s="74"/>
      <c r="B108" s="10" t="s">
        <v>284</v>
      </c>
      <c r="C108" s="11" t="s">
        <v>302</v>
      </c>
      <c r="D108" s="26">
        <v>0</v>
      </c>
      <c r="E108" s="60"/>
    </row>
    <row r="109" spans="1:5" ht="39">
      <c r="A109" s="74"/>
      <c r="B109" s="10" t="s">
        <v>140</v>
      </c>
      <c r="C109" s="11" t="s">
        <v>136</v>
      </c>
      <c r="D109" s="26">
        <f>D110</f>
        <v>400</v>
      </c>
      <c r="E109" s="60"/>
    </row>
    <row r="110" spans="1:5" ht="12.75">
      <c r="A110" s="74"/>
      <c r="B110" s="18" t="s">
        <v>89</v>
      </c>
      <c r="C110" s="11" t="s">
        <v>137</v>
      </c>
      <c r="D110" s="26">
        <f>D111</f>
        <v>400</v>
      </c>
      <c r="E110" s="60"/>
    </row>
    <row r="111" spans="1:5" ht="19.5">
      <c r="A111" s="74"/>
      <c r="B111" s="10" t="s">
        <v>63</v>
      </c>
      <c r="C111" s="11" t="s">
        <v>138</v>
      </c>
      <c r="D111" s="26">
        <v>400</v>
      </c>
      <c r="E111" s="60"/>
    </row>
    <row r="112" spans="1:5" ht="12.75">
      <c r="A112" s="74"/>
      <c r="B112" s="18"/>
      <c r="C112" s="11"/>
      <c r="D112" s="26"/>
      <c r="E112" s="60"/>
    </row>
    <row r="113" spans="1:5" ht="12.75">
      <c r="A113" s="74"/>
      <c r="B113" s="17" t="s">
        <v>22</v>
      </c>
      <c r="C113" s="31" t="s">
        <v>48</v>
      </c>
      <c r="D113" s="24">
        <f>D114+D118</f>
        <v>664.1700000000001</v>
      </c>
      <c r="E113" s="60"/>
    </row>
    <row r="114" spans="1:5" ht="12.75">
      <c r="A114" s="74"/>
      <c r="B114" s="10" t="s">
        <v>50</v>
      </c>
      <c r="C114" s="11" t="s">
        <v>141</v>
      </c>
      <c r="D114" s="26">
        <f>D115</f>
        <v>601.48</v>
      </c>
      <c r="E114" s="60"/>
    </row>
    <row r="115" spans="1:5" ht="19.5">
      <c r="A115" s="74"/>
      <c r="B115" s="18" t="s">
        <v>143</v>
      </c>
      <c r="C115" s="11" t="s">
        <v>142</v>
      </c>
      <c r="D115" s="26">
        <f>D116</f>
        <v>601.48</v>
      </c>
      <c r="E115" s="60"/>
    </row>
    <row r="116" spans="1:5" ht="19.5">
      <c r="A116" s="74"/>
      <c r="B116" s="18" t="s">
        <v>145</v>
      </c>
      <c r="C116" s="11" t="s">
        <v>144</v>
      </c>
      <c r="D116" s="26">
        <f>D117</f>
        <v>601.48</v>
      </c>
      <c r="E116" s="60"/>
    </row>
    <row r="117" spans="1:5" ht="12.75">
      <c r="A117" s="74"/>
      <c r="B117" s="18" t="s">
        <v>147</v>
      </c>
      <c r="C117" s="11" t="s">
        <v>146</v>
      </c>
      <c r="D117" s="26">
        <v>601.48</v>
      </c>
      <c r="E117" s="60"/>
    </row>
    <row r="118" spans="1:5" ht="48.75">
      <c r="A118" s="74"/>
      <c r="B118" s="18" t="s">
        <v>120</v>
      </c>
      <c r="C118" s="11" t="s">
        <v>148</v>
      </c>
      <c r="D118" s="26">
        <f>D119</f>
        <v>62.69</v>
      </c>
      <c r="E118" s="60"/>
    </row>
    <row r="119" spans="1:5" ht="39">
      <c r="A119" s="74"/>
      <c r="B119" s="10" t="s">
        <v>139</v>
      </c>
      <c r="C119" s="11" t="s">
        <v>210</v>
      </c>
      <c r="D119" s="26">
        <f>D120</f>
        <v>62.69</v>
      </c>
      <c r="E119" s="60"/>
    </row>
    <row r="120" spans="1:5" ht="12.75">
      <c r="A120" s="74"/>
      <c r="B120" s="18" t="s">
        <v>89</v>
      </c>
      <c r="C120" s="11" t="s">
        <v>211</v>
      </c>
      <c r="D120" s="26">
        <f>D121</f>
        <v>62.69</v>
      </c>
      <c r="E120" s="60"/>
    </row>
    <row r="121" spans="1:5" ht="19.5">
      <c r="A121" s="74"/>
      <c r="B121" s="10" t="s">
        <v>63</v>
      </c>
      <c r="C121" s="11" t="s">
        <v>212</v>
      </c>
      <c r="D121" s="26">
        <v>62.69</v>
      </c>
      <c r="E121" s="60"/>
    </row>
    <row r="122" spans="1:5" ht="30.75" customHeight="1">
      <c r="A122" s="74"/>
      <c r="B122" s="18"/>
      <c r="C122" s="11"/>
      <c r="D122" s="26"/>
      <c r="E122" s="60"/>
    </row>
    <row r="123" spans="1:5" ht="12.75">
      <c r="A123" s="74"/>
      <c r="B123" s="7" t="s">
        <v>12</v>
      </c>
      <c r="C123" s="8" t="s">
        <v>19</v>
      </c>
      <c r="D123" s="24">
        <f>D124</f>
        <v>5436.290000000001</v>
      </c>
      <c r="E123" s="47">
        <f>E124</f>
        <v>2230.79</v>
      </c>
    </row>
    <row r="124" spans="1:5" ht="29.25">
      <c r="A124" s="74"/>
      <c r="B124" s="10" t="s">
        <v>107</v>
      </c>
      <c r="C124" s="11" t="s">
        <v>149</v>
      </c>
      <c r="D124" s="24">
        <f>D125+D133+D136+D141+D144+D149</f>
        <v>5436.290000000001</v>
      </c>
      <c r="E124" s="47">
        <f>E125+E133+E136+E141+E144</f>
        <v>2230.79</v>
      </c>
    </row>
    <row r="125" spans="1:5" ht="19.5">
      <c r="A125" s="74"/>
      <c r="B125" s="10" t="s">
        <v>151</v>
      </c>
      <c r="C125" s="9" t="s">
        <v>150</v>
      </c>
      <c r="D125" s="26">
        <f>D126+D128+D131</f>
        <v>2190.88</v>
      </c>
      <c r="E125" s="61">
        <f>E126+E128+E131</f>
        <v>1840.88</v>
      </c>
    </row>
    <row r="126" spans="1:5" ht="12.75">
      <c r="A126" s="74"/>
      <c r="B126" s="18" t="s">
        <v>89</v>
      </c>
      <c r="C126" s="9" t="s">
        <v>152</v>
      </c>
      <c r="D126" s="26">
        <f>D127</f>
        <v>50</v>
      </c>
      <c r="E126" s="60"/>
    </row>
    <row r="127" spans="1:5" ht="19.5">
      <c r="A127" s="74"/>
      <c r="B127" s="10" t="s">
        <v>63</v>
      </c>
      <c r="C127" s="9" t="s">
        <v>153</v>
      </c>
      <c r="D127" s="26">
        <v>50</v>
      </c>
      <c r="E127" s="60"/>
    </row>
    <row r="128" spans="1:5" ht="48.75">
      <c r="A128" s="74"/>
      <c r="B128" s="18" t="s">
        <v>104</v>
      </c>
      <c r="C128" s="9" t="s">
        <v>154</v>
      </c>
      <c r="D128" s="26">
        <f>D129+D130</f>
        <v>1840.88</v>
      </c>
      <c r="E128" s="61">
        <f>E129+E130</f>
        <v>1840.88</v>
      </c>
    </row>
    <row r="129" spans="1:5" ht="19.5">
      <c r="A129" s="74"/>
      <c r="B129" s="10" t="s">
        <v>63</v>
      </c>
      <c r="C129" s="9" t="s">
        <v>155</v>
      </c>
      <c r="D129" s="26">
        <v>1800</v>
      </c>
      <c r="E129" s="61">
        <v>1800</v>
      </c>
    </row>
    <row r="130" spans="1:5" ht="12.75">
      <c r="A130" s="74"/>
      <c r="B130" s="10" t="s">
        <v>77</v>
      </c>
      <c r="C130" s="9" t="s">
        <v>157</v>
      </c>
      <c r="D130" s="26">
        <v>40.88</v>
      </c>
      <c r="E130" s="61">
        <v>40.88</v>
      </c>
    </row>
    <row r="131" spans="1:5" ht="12.75">
      <c r="A131" s="74"/>
      <c r="B131" s="10" t="s">
        <v>77</v>
      </c>
      <c r="C131" s="9" t="s">
        <v>290</v>
      </c>
      <c r="D131" s="26">
        <v>300</v>
      </c>
      <c r="E131" s="60"/>
    </row>
    <row r="132" spans="1:5" ht="12.75">
      <c r="A132" s="74"/>
      <c r="B132" s="10"/>
      <c r="C132" s="9"/>
      <c r="D132" s="26"/>
      <c r="E132" s="60"/>
    </row>
    <row r="133" spans="1:5" ht="19.5">
      <c r="A133" s="74"/>
      <c r="B133" s="10" t="s">
        <v>108</v>
      </c>
      <c r="C133" s="9" t="s">
        <v>158</v>
      </c>
      <c r="D133" s="26">
        <f>D134</f>
        <v>300</v>
      </c>
      <c r="E133" s="60"/>
    </row>
    <row r="134" spans="1:5" ht="12.75">
      <c r="A134" s="74"/>
      <c r="B134" s="10" t="s">
        <v>77</v>
      </c>
      <c r="C134" s="9" t="s">
        <v>291</v>
      </c>
      <c r="D134" s="26">
        <v>300</v>
      </c>
      <c r="E134" s="60"/>
    </row>
    <row r="135" spans="1:5" ht="12.75">
      <c r="A135" s="74"/>
      <c r="B135" s="10"/>
      <c r="C135" s="9"/>
      <c r="D135" s="26"/>
      <c r="E135" s="60"/>
    </row>
    <row r="136" spans="1:5" ht="19.5">
      <c r="A136" s="74"/>
      <c r="B136" s="10" t="s">
        <v>164</v>
      </c>
      <c r="C136" s="9" t="s">
        <v>160</v>
      </c>
      <c r="D136" s="26">
        <f>D137+D138</f>
        <v>1639.4</v>
      </c>
      <c r="E136" s="61">
        <f>E137+E138</f>
        <v>219.4</v>
      </c>
    </row>
    <row r="137" spans="1:5" ht="12.75">
      <c r="A137" s="74"/>
      <c r="B137" s="10" t="s">
        <v>77</v>
      </c>
      <c r="C137" s="9" t="s">
        <v>292</v>
      </c>
      <c r="D137" s="26">
        <v>1420</v>
      </c>
      <c r="E137" s="60"/>
    </row>
    <row r="138" spans="1:5" ht="48.75">
      <c r="A138" s="74"/>
      <c r="B138" s="18" t="s">
        <v>104</v>
      </c>
      <c r="C138" s="9" t="s">
        <v>163</v>
      </c>
      <c r="D138" s="26">
        <f>D139</f>
        <v>219.4</v>
      </c>
      <c r="E138" s="61">
        <f>E139</f>
        <v>219.4</v>
      </c>
    </row>
    <row r="139" spans="1:5" ht="12.75">
      <c r="A139" s="74"/>
      <c r="B139" s="10" t="s">
        <v>77</v>
      </c>
      <c r="C139" s="9" t="s">
        <v>162</v>
      </c>
      <c r="D139" s="26">
        <v>219.4</v>
      </c>
      <c r="E139" s="61">
        <v>219.4</v>
      </c>
    </row>
    <row r="140" spans="1:5" ht="12.75">
      <c r="A140" s="74"/>
      <c r="B140" s="10"/>
      <c r="C140" s="9"/>
      <c r="D140" s="26"/>
      <c r="E140" s="60"/>
    </row>
    <row r="141" spans="1:5" ht="12" customHeight="1">
      <c r="A141" s="74"/>
      <c r="B141" s="10" t="s">
        <v>165</v>
      </c>
      <c r="C141" s="9" t="s">
        <v>166</v>
      </c>
      <c r="D141" s="26">
        <f>D142</f>
        <v>10</v>
      </c>
      <c r="E141" s="60"/>
    </row>
    <row r="142" spans="1:5" ht="12.75">
      <c r="A142" s="74"/>
      <c r="B142" s="10" t="s">
        <v>77</v>
      </c>
      <c r="C142" s="9" t="s">
        <v>293</v>
      </c>
      <c r="D142" s="26">
        <v>10</v>
      </c>
      <c r="E142" s="60"/>
    </row>
    <row r="143" spans="1:5" ht="12.75">
      <c r="A143" s="74"/>
      <c r="B143" s="10"/>
      <c r="C143" s="11"/>
      <c r="D143" s="26"/>
      <c r="E143" s="60"/>
    </row>
    <row r="144" spans="1:5" ht="12.75">
      <c r="A144" s="74"/>
      <c r="B144" s="10" t="s">
        <v>168</v>
      </c>
      <c r="C144" s="9" t="s">
        <v>169</v>
      </c>
      <c r="D144" s="26">
        <f>D145+D146</f>
        <v>1050.51</v>
      </c>
      <c r="E144" s="61">
        <f>E145+E146</f>
        <v>170.51</v>
      </c>
    </row>
    <row r="145" spans="1:5" ht="12.75">
      <c r="A145" s="74"/>
      <c r="B145" s="10" t="s">
        <v>77</v>
      </c>
      <c r="C145" s="9" t="s">
        <v>294</v>
      </c>
      <c r="D145" s="26">
        <v>880</v>
      </c>
      <c r="E145" s="60"/>
    </row>
    <row r="146" spans="1:5" ht="48.75">
      <c r="A146" s="74"/>
      <c r="B146" s="18" t="s">
        <v>104</v>
      </c>
      <c r="C146" s="9" t="s">
        <v>171</v>
      </c>
      <c r="D146" s="26">
        <f>D147</f>
        <v>170.51</v>
      </c>
      <c r="E146" s="61">
        <f>E147</f>
        <v>170.51</v>
      </c>
    </row>
    <row r="147" spans="1:5" ht="12.75">
      <c r="A147" s="74"/>
      <c r="B147" s="10" t="s">
        <v>77</v>
      </c>
      <c r="C147" s="9" t="s">
        <v>172</v>
      </c>
      <c r="D147" s="26">
        <v>170.51</v>
      </c>
      <c r="E147" s="61">
        <v>170.51</v>
      </c>
    </row>
    <row r="148" spans="1:5" ht="12.75">
      <c r="A148" s="74"/>
      <c r="B148" s="10"/>
      <c r="C148" s="9"/>
      <c r="D148" s="26"/>
      <c r="E148" s="61"/>
    </row>
    <row r="149" spans="1:5" ht="29.25">
      <c r="A149" s="74"/>
      <c r="B149" s="10" t="s">
        <v>315</v>
      </c>
      <c r="C149" s="9" t="s">
        <v>316</v>
      </c>
      <c r="D149" s="26">
        <f>D150</f>
        <v>245.5</v>
      </c>
      <c r="E149" s="61"/>
    </row>
    <row r="150" spans="1:5" ht="12.75">
      <c r="A150" s="74"/>
      <c r="B150" s="10" t="s">
        <v>77</v>
      </c>
      <c r="C150" s="9" t="s">
        <v>317</v>
      </c>
      <c r="D150" s="26">
        <v>245.5</v>
      </c>
      <c r="E150" s="60"/>
    </row>
    <row r="151" spans="1:5" ht="12.75">
      <c r="A151" s="74"/>
      <c r="B151" s="20"/>
      <c r="C151" s="11"/>
      <c r="D151" s="13"/>
      <c r="E151" s="48"/>
    </row>
    <row r="152" spans="1:5" ht="12.75">
      <c r="A152" s="74"/>
      <c r="B152" s="34" t="s">
        <v>13</v>
      </c>
      <c r="C152" s="31" t="s">
        <v>20</v>
      </c>
      <c r="D152" s="24">
        <f>D153</f>
        <v>30</v>
      </c>
      <c r="E152" s="50"/>
    </row>
    <row r="153" spans="1:5" ht="39">
      <c r="A153" s="74"/>
      <c r="B153" s="20" t="s">
        <v>174</v>
      </c>
      <c r="C153" s="11" t="s">
        <v>173</v>
      </c>
      <c r="D153" s="13">
        <f>D154</f>
        <v>30</v>
      </c>
      <c r="E153" s="48"/>
    </row>
    <row r="154" spans="1:5" ht="39">
      <c r="A154" s="74"/>
      <c r="B154" s="20" t="s">
        <v>175</v>
      </c>
      <c r="C154" s="11" t="s">
        <v>176</v>
      </c>
      <c r="D154" s="13">
        <f>D155</f>
        <v>30</v>
      </c>
      <c r="E154" s="48"/>
    </row>
    <row r="155" spans="1:5" ht="12.75">
      <c r="A155" s="74"/>
      <c r="B155" s="10" t="s">
        <v>77</v>
      </c>
      <c r="C155" s="11" t="s">
        <v>295</v>
      </c>
      <c r="D155" s="13">
        <v>30</v>
      </c>
      <c r="E155" s="48"/>
    </row>
    <row r="156" spans="1:5" ht="13.5" customHeight="1">
      <c r="A156" s="74"/>
      <c r="B156" s="20"/>
      <c r="C156" s="11"/>
      <c r="D156" s="13"/>
      <c r="E156" s="48"/>
    </row>
    <row r="157" spans="1:5" ht="12.75">
      <c r="A157" s="74"/>
      <c r="B157" s="20"/>
      <c r="C157" s="11"/>
      <c r="D157" s="13"/>
      <c r="E157" s="48"/>
    </row>
    <row r="158" spans="1:5" ht="19.5" customHeight="1">
      <c r="A158" s="74"/>
      <c r="B158" s="7" t="s">
        <v>26</v>
      </c>
      <c r="C158" s="8" t="s">
        <v>27</v>
      </c>
      <c r="D158" s="12">
        <f>D159+D165+D169</f>
        <v>7555.63</v>
      </c>
      <c r="E158" s="60"/>
    </row>
    <row r="159" spans="1:5" ht="39">
      <c r="A159" s="74"/>
      <c r="B159" s="20" t="s">
        <v>174</v>
      </c>
      <c r="C159" s="11" t="s">
        <v>179</v>
      </c>
      <c r="D159" s="13">
        <f>D160+D162</f>
        <v>6054.5</v>
      </c>
      <c r="E159" s="60"/>
    </row>
    <row r="160" spans="1:5" ht="29.25">
      <c r="A160" s="74"/>
      <c r="B160" s="20" t="s">
        <v>178</v>
      </c>
      <c r="C160" s="11" t="s">
        <v>180</v>
      </c>
      <c r="D160" s="13">
        <f>D161</f>
        <v>5750.56</v>
      </c>
      <c r="E160" s="60"/>
    </row>
    <row r="161" spans="1:5" ht="12.75">
      <c r="A161" s="74"/>
      <c r="B161" s="10" t="s">
        <v>77</v>
      </c>
      <c r="C161" s="11" t="s">
        <v>296</v>
      </c>
      <c r="D161" s="13">
        <v>5750.56</v>
      </c>
      <c r="E161" s="60"/>
    </row>
    <row r="162" spans="1:5" ht="29.25">
      <c r="A162" s="74"/>
      <c r="B162" s="20" t="s">
        <v>182</v>
      </c>
      <c r="C162" s="11" t="s">
        <v>183</v>
      </c>
      <c r="D162" s="13">
        <f>D163</f>
        <v>303.94</v>
      </c>
      <c r="E162" s="60"/>
    </row>
    <row r="163" spans="1:5" ht="12.75">
      <c r="A163" s="74"/>
      <c r="B163" s="10" t="s">
        <v>77</v>
      </c>
      <c r="C163" s="11" t="s">
        <v>297</v>
      </c>
      <c r="D163" s="13">
        <v>303.94</v>
      </c>
      <c r="E163" s="60"/>
    </row>
    <row r="164" spans="1:5" ht="12.75">
      <c r="A164" s="74"/>
      <c r="B164" s="7"/>
      <c r="C164" s="8"/>
      <c r="D164" s="12"/>
      <c r="E164" s="48"/>
    </row>
    <row r="165" spans="1:5" ht="48.75">
      <c r="A165" s="74"/>
      <c r="B165" s="20" t="s">
        <v>115</v>
      </c>
      <c r="C165" s="11" t="s">
        <v>185</v>
      </c>
      <c r="D165" s="13">
        <f>D166</f>
        <v>704.5</v>
      </c>
      <c r="E165" s="48"/>
    </row>
    <row r="166" spans="1:5" ht="39">
      <c r="A166" s="74"/>
      <c r="B166" s="20" t="s">
        <v>139</v>
      </c>
      <c r="C166" s="11" t="s">
        <v>186</v>
      </c>
      <c r="D166" s="13">
        <f>D167</f>
        <v>704.5</v>
      </c>
      <c r="E166" s="48"/>
    </row>
    <row r="167" spans="1:5" ht="12.75">
      <c r="A167" s="74"/>
      <c r="B167" s="10" t="s">
        <v>77</v>
      </c>
      <c r="C167" s="11" t="s">
        <v>298</v>
      </c>
      <c r="D167" s="13">
        <v>704.5</v>
      </c>
      <c r="E167" s="48"/>
    </row>
    <row r="168" spans="1:5" ht="12.75">
      <c r="A168" s="74"/>
      <c r="B168" s="10"/>
      <c r="C168" s="11"/>
      <c r="D168" s="13"/>
      <c r="E168" s="48"/>
    </row>
    <row r="169" spans="1:5" ht="29.25">
      <c r="A169" s="74"/>
      <c r="B169" s="10" t="s">
        <v>107</v>
      </c>
      <c r="C169" s="11" t="s">
        <v>312</v>
      </c>
      <c r="D169" s="13">
        <f>D170</f>
        <v>796.63</v>
      </c>
      <c r="E169" s="48"/>
    </row>
    <row r="170" spans="1:5" ht="29.25">
      <c r="A170" s="74"/>
      <c r="B170" s="10" t="s">
        <v>315</v>
      </c>
      <c r="C170" s="11" t="s">
        <v>313</v>
      </c>
      <c r="D170" s="13">
        <f>D171</f>
        <v>796.63</v>
      </c>
      <c r="E170" s="48"/>
    </row>
    <row r="171" spans="1:5" ht="12.75">
      <c r="A171" s="74"/>
      <c r="B171" s="10" t="s">
        <v>77</v>
      </c>
      <c r="C171" s="11" t="s">
        <v>314</v>
      </c>
      <c r="D171" s="13">
        <v>796.63</v>
      </c>
      <c r="E171" s="48"/>
    </row>
    <row r="172" spans="1:5" ht="12.75">
      <c r="A172" s="74"/>
      <c r="B172" s="7" t="s">
        <v>14</v>
      </c>
      <c r="C172" s="8" t="s">
        <v>36</v>
      </c>
      <c r="D172" s="12">
        <f>D173</f>
        <v>360</v>
      </c>
      <c r="E172" s="48"/>
    </row>
    <row r="173" spans="1:5" ht="39">
      <c r="A173" s="74"/>
      <c r="B173" s="20" t="s">
        <v>174</v>
      </c>
      <c r="C173" s="11" t="s">
        <v>189</v>
      </c>
      <c r="D173" s="13">
        <f>D174</f>
        <v>360</v>
      </c>
      <c r="E173" s="48"/>
    </row>
    <row r="174" spans="1:5" ht="29.25">
      <c r="A174" s="74"/>
      <c r="B174" s="20" t="s">
        <v>188</v>
      </c>
      <c r="C174" s="11" t="s">
        <v>190</v>
      </c>
      <c r="D174" s="13">
        <f>D175</f>
        <v>360</v>
      </c>
      <c r="E174" s="48"/>
    </row>
    <row r="175" spans="1:5" ht="12.75">
      <c r="A175" s="74"/>
      <c r="B175" s="10" t="s">
        <v>77</v>
      </c>
      <c r="C175" s="11" t="s">
        <v>299</v>
      </c>
      <c r="D175" s="13">
        <v>360</v>
      </c>
      <c r="E175" s="48"/>
    </row>
    <row r="176" spans="1:5" ht="12.75">
      <c r="A176" s="74"/>
      <c r="B176" s="10"/>
      <c r="C176" s="9"/>
      <c r="D176" s="13"/>
      <c r="E176" s="48"/>
    </row>
    <row r="177" spans="1:5" ht="12.75">
      <c r="A177" s="74"/>
      <c r="B177" s="7" t="s">
        <v>23</v>
      </c>
      <c r="C177" s="8" t="s">
        <v>35</v>
      </c>
      <c r="D177" s="12">
        <f>D178+D181</f>
        <v>60</v>
      </c>
      <c r="E177" s="48"/>
    </row>
    <row r="178" spans="1:5" ht="12.75">
      <c r="A178" s="74"/>
      <c r="B178" s="10" t="s">
        <v>50</v>
      </c>
      <c r="C178" s="9" t="s">
        <v>192</v>
      </c>
      <c r="D178" s="13">
        <f>D179</f>
        <v>60</v>
      </c>
      <c r="E178" s="48"/>
    </row>
    <row r="179" spans="1:5" ht="21.75" customHeight="1">
      <c r="A179" s="74"/>
      <c r="B179" s="10" t="s">
        <v>194</v>
      </c>
      <c r="C179" s="11" t="s">
        <v>193</v>
      </c>
      <c r="D179" s="13">
        <f>D180</f>
        <v>60</v>
      </c>
      <c r="E179" s="48"/>
    </row>
    <row r="180" spans="1:5" ht="19.5">
      <c r="A180" s="74"/>
      <c r="B180" s="10" t="s">
        <v>195</v>
      </c>
      <c r="C180" s="11" t="s">
        <v>196</v>
      </c>
      <c r="D180" s="13">
        <v>60</v>
      </c>
      <c r="E180" s="48"/>
    </row>
    <row r="181" spans="1:5" ht="39">
      <c r="A181" s="77"/>
      <c r="B181" s="20" t="s">
        <v>174</v>
      </c>
      <c r="C181" s="9" t="s">
        <v>197</v>
      </c>
      <c r="D181" s="13">
        <f>D182</f>
        <v>0</v>
      </c>
      <c r="E181" s="48"/>
    </row>
    <row r="182" spans="1:5" ht="29.25">
      <c r="A182" s="77"/>
      <c r="B182" s="10" t="s">
        <v>199</v>
      </c>
      <c r="C182" s="9" t="s">
        <v>198</v>
      </c>
      <c r="D182" s="13">
        <f>D183</f>
        <v>0</v>
      </c>
      <c r="E182" s="48"/>
    </row>
    <row r="183" spans="1:5" ht="12.75">
      <c r="A183" s="77"/>
      <c r="B183" s="10" t="s">
        <v>77</v>
      </c>
      <c r="C183" s="9" t="s">
        <v>300</v>
      </c>
      <c r="D183" s="13">
        <v>0</v>
      </c>
      <c r="E183" s="48"/>
    </row>
    <row r="184" spans="1:5" ht="12.75">
      <c r="A184" s="74"/>
      <c r="B184" s="10"/>
      <c r="C184" s="9"/>
      <c r="D184" s="26"/>
      <c r="E184" s="48"/>
    </row>
    <row r="185" spans="1:5" ht="13.5" thickBot="1">
      <c r="A185" s="74"/>
      <c r="B185" s="10"/>
      <c r="C185" s="9"/>
      <c r="D185" s="26"/>
      <c r="E185" s="48"/>
    </row>
    <row r="186" spans="1:5" s="3" customFormat="1" ht="13.5" thickBot="1">
      <c r="A186" s="28"/>
      <c r="B186" s="27" t="s">
        <v>38</v>
      </c>
      <c r="C186" s="29"/>
      <c r="D186" s="30">
        <f>D5</f>
        <v>40670.676</v>
      </c>
      <c r="E186" s="30">
        <f>E5</f>
        <v>3025.44</v>
      </c>
    </row>
    <row r="187" spans="1:5" s="3" customFormat="1" ht="12.75">
      <c r="A187" s="22"/>
      <c r="B187" s="23"/>
      <c r="C187" s="22"/>
      <c r="D187" s="22"/>
      <c r="E187" s="22"/>
    </row>
    <row r="188" spans="1:5" s="3" customFormat="1" ht="12.75">
      <c r="A188" s="22"/>
      <c r="B188" s="23"/>
      <c r="C188" s="22"/>
      <c r="D188" s="22"/>
      <c r="E188" s="22"/>
    </row>
    <row r="189" spans="1:5" s="3" customFormat="1" ht="12.75">
      <c r="A189" s="22"/>
      <c r="B189" s="23"/>
      <c r="C189" s="22"/>
      <c r="D189" s="22"/>
      <c r="E189" s="22"/>
    </row>
    <row r="190" spans="1:5" s="3" customFormat="1" ht="12.75">
      <c r="A190" s="22"/>
      <c r="B190" s="23"/>
      <c r="C190" s="22"/>
      <c r="D190" s="22"/>
      <c r="E190" s="22"/>
    </row>
    <row r="191" spans="1:5" s="3" customFormat="1" ht="12.75">
      <c r="A191" s="22"/>
      <c r="B191" s="23"/>
      <c r="C191" s="22"/>
      <c r="D191" s="22"/>
      <c r="E191" s="22"/>
    </row>
    <row r="192" spans="1:5" s="3" customFormat="1" ht="12.75">
      <c r="A192" s="22"/>
      <c r="B192" s="23"/>
      <c r="C192" s="22"/>
      <c r="D192" s="22"/>
      <c r="E192" s="22"/>
    </row>
    <row r="193" spans="1:5" s="3" customFormat="1" ht="12.75">
      <c r="A193" s="22"/>
      <c r="B193" s="23"/>
      <c r="C193" s="22"/>
      <c r="D193" s="22"/>
      <c r="E193" s="22"/>
    </row>
    <row r="194" spans="1:5" s="3" customFormat="1" ht="12.75">
      <c r="A194" s="22"/>
      <c r="B194" s="23"/>
      <c r="C194" s="22"/>
      <c r="D194" s="22"/>
      <c r="E194" s="22"/>
    </row>
    <row r="195" spans="1:5" s="3" customFormat="1" ht="12.75">
      <c r="A195" s="22"/>
      <c r="B195" s="23"/>
      <c r="C195" s="22"/>
      <c r="D195" s="22"/>
      <c r="E195" s="22"/>
    </row>
    <row r="196" spans="1:5" s="3" customFormat="1" ht="12.75">
      <c r="A196" s="22"/>
      <c r="B196" s="23"/>
      <c r="C196" s="22"/>
      <c r="D196" s="22"/>
      <c r="E196" s="22"/>
    </row>
    <row r="197" spans="1:5" s="3" customFormat="1" ht="12.75">
      <c r="A197" s="22"/>
      <c r="B197" s="23"/>
      <c r="C197" s="22"/>
      <c r="D197" s="22"/>
      <c r="E197" s="22"/>
    </row>
    <row r="198" spans="1:5" s="3" customFormat="1" ht="12.75">
      <c r="A198" s="22"/>
      <c r="B198" s="23"/>
      <c r="C198" s="22"/>
      <c r="D198" s="22"/>
      <c r="E198" s="22"/>
    </row>
    <row r="199" spans="1:5" s="3" customFormat="1" ht="12.75">
      <c r="A199" s="22"/>
      <c r="B199" s="23"/>
      <c r="C199" s="22"/>
      <c r="D199" s="22"/>
      <c r="E199" s="22"/>
    </row>
    <row r="200" spans="1:5" s="3" customFormat="1" ht="12.75">
      <c r="A200" s="22"/>
      <c r="B200" s="23"/>
      <c r="C200" s="22"/>
      <c r="D200" s="22"/>
      <c r="E200" s="22"/>
    </row>
    <row r="201" spans="1:5" s="3" customFormat="1" ht="12.75">
      <c r="A201" s="22"/>
      <c r="B201" s="23"/>
      <c r="C201" s="22"/>
      <c r="D201" s="22"/>
      <c r="E201" s="22"/>
    </row>
    <row r="202" spans="1:5" s="3" customFormat="1" ht="12.75">
      <c r="A202" s="22"/>
      <c r="B202" s="23"/>
      <c r="C202" s="22"/>
      <c r="D202" s="22"/>
      <c r="E202" s="22"/>
    </row>
    <row r="203" spans="1:5" s="3" customFormat="1" ht="12.75">
      <c r="A203" s="22"/>
      <c r="B203" s="23"/>
      <c r="C203" s="22"/>
      <c r="D203" s="22"/>
      <c r="E203" s="22"/>
    </row>
    <row r="204" spans="1:5" s="3" customFormat="1" ht="12.75">
      <c r="A204" s="22"/>
      <c r="B204" s="23"/>
      <c r="C204" s="22"/>
      <c r="D204" s="22"/>
      <c r="E204" s="22"/>
    </row>
    <row r="205" spans="1:5" s="3" customFormat="1" ht="12.75">
      <c r="A205" s="22"/>
      <c r="B205" s="23"/>
      <c r="C205" s="22"/>
      <c r="D205" s="22"/>
      <c r="E205" s="22"/>
    </row>
    <row r="206" spans="1:5" s="3" customFormat="1" ht="12.75">
      <c r="A206" s="22"/>
      <c r="B206" s="23"/>
      <c r="C206" s="22"/>
      <c r="D206" s="22"/>
      <c r="E206" s="22"/>
    </row>
    <row r="207" spans="1:5" s="3" customFormat="1" ht="12.75">
      <c r="A207" s="22"/>
      <c r="B207" s="23"/>
      <c r="C207" s="22"/>
      <c r="D207" s="22"/>
      <c r="E207" s="22"/>
    </row>
    <row r="208" s="3" customFormat="1" ht="12.75">
      <c r="B208" s="4"/>
    </row>
    <row r="209" s="3" customFormat="1" ht="12.75">
      <c r="B209" s="4"/>
    </row>
    <row r="210" s="3" customFormat="1" ht="12.75">
      <c r="B210" s="4"/>
    </row>
    <row r="211" s="3" customFormat="1" ht="12.75">
      <c r="B211" s="4"/>
    </row>
    <row r="212" s="3" customFormat="1" ht="12.75">
      <c r="B212" s="4"/>
    </row>
    <row r="213" s="3" customFormat="1" ht="12.75">
      <c r="B213" s="4"/>
    </row>
  </sheetData>
  <sheetProtection/>
  <mergeCells count="6">
    <mergeCell ref="C1:E1"/>
    <mergeCell ref="A2:E2"/>
    <mergeCell ref="A3:A4"/>
    <mergeCell ref="B3:B4"/>
    <mergeCell ref="C3:C4"/>
    <mergeCell ref="D3:E3"/>
  </mergeCells>
  <printOptions/>
  <pageMargins left="0.5905511811023623" right="0.5905511811023623" top="0.48" bottom="0.24" header="0.51" footer="0.1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">
      <selection activeCell="K2" sqref="K2"/>
    </sheetView>
  </sheetViews>
  <sheetFormatPr defaultColWidth="9.00390625" defaultRowHeight="12.75"/>
  <cols>
    <col min="2" max="2" width="29.875" style="0" customWidth="1"/>
    <col min="3" max="3" width="17.875" style="0" customWidth="1"/>
  </cols>
  <sheetData>
    <row r="1" spans="3:7" ht="73.5" customHeight="1">
      <c r="C1" s="104" t="s">
        <v>280</v>
      </c>
      <c r="D1" s="104"/>
      <c r="E1" s="104"/>
      <c r="F1" s="104"/>
      <c r="G1" s="104"/>
    </row>
    <row r="2" spans="1:7" ht="51" customHeight="1" thickBot="1">
      <c r="A2" s="119" t="s">
        <v>201</v>
      </c>
      <c r="B2" s="119"/>
      <c r="C2" s="119"/>
      <c r="D2" s="119"/>
      <c r="E2" s="119"/>
      <c r="F2" s="5"/>
      <c r="G2" s="5"/>
    </row>
    <row r="3" spans="1:7" ht="12.75">
      <c r="A3" s="120" t="s">
        <v>3</v>
      </c>
      <c r="B3" s="122" t="s">
        <v>0</v>
      </c>
      <c r="C3" s="123" t="s">
        <v>21</v>
      </c>
      <c r="D3" s="117" t="s">
        <v>1</v>
      </c>
      <c r="E3" s="117"/>
      <c r="F3" s="117" t="s">
        <v>1</v>
      </c>
      <c r="G3" s="118"/>
    </row>
    <row r="4" spans="1:7" ht="48.75">
      <c r="A4" s="121"/>
      <c r="B4" s="109"/>
      <c r="C4" s="113"/>
      <c r="D4" s="6" t="s">
        <v>2</v>
      </c>
      <c r="E4" s="6" t="s">
        <v>24</v>
      </c>
      <c r="F4" s="6" t="s">
        <v>2</v>
      </c>
      <c r="G4" s="45" t="s">
        <v>24</v>
      </c>
    </row>
    <row r="5" spans="1:7" ht="24" customHeight="1">
      <c r="A5" s="67">
        <v>262</v>
      </c>
      <c r="B5" s="46" t="s">
        <v>25</v>
      </c>
      <c r="C5" s="8"/>
      <c r="D5" s="24">
        <f>D6+D11+D16+D24+D31+D35+D43+D48+D55+D60+D66+D72+D84+D102+D112+D139+D145+D157+D162</f>
        <v>30382.32</v>
      </c>
      <c r="E5" s="24">
        <f>E6+E11+E16+E24+E31+E35+E43+E48+E55+E60+E66+E72+E84+E102+E112+E139+E145+E157+E162</f>
        <v>2456.6</v>
      </c>
      <c r="F5" s="24">
        <f>F6+F11+F16+F24+F31+F35+F43+F48+F55+F60+F66+F72+F84+F102+F112+F139+F145+F157+F162</f>
        <v>31238.519999999997</v>
      </c>
      <c r="G5" s="47">
        <f>G6+G11+G16+G24+G31+G35+G43+G48+G55+G60+G66+G72+G84+G102+G112+G139+G145+G157+G162</f>
        <v>2456.6</v>
      </c>
    </row>
    <row r="6" spans="1:7" ht="31.5" customHeight="1">
      <c r="A6" s="68"/>
      <c r="B6" s="46" t="s">
        <v>5</v>
      </c>
      <c r="C6" s="8" t="s">
        <v>4</v>
      </c>
      <c r="D6" s="12">
        <f>D7</f>
        <v>1249.1</v>
      </c>
      <c r="E6" s="9"/>
      <c r="F6" s="12">
        <f>F7</f>
        <v>1249.1</v>
      </c>
      <c r="G6" s="48"/>
    </row>
    <row r="7" spans="1:7" ht="15.75" customHeight="1">
      <c r="A7" s="68"/>
      <c r="B7" s="49" t="s">
        <v>50</v>
      </c>
      <c r="C7" s="9" t="s">
        <v>49</v>
      </c>
      <c r="D7" s="13">
        <f>D8</f>
        <v>1249.1</v>
      </c>
      <c r="E7" s="9"/>
      <c r="F7" s="13">
        <f>F8</f>
        <v>1249.1</v>
      </c>
      <c r="G7" s="48"/>
    </row>
    <row r="8" spans="1:7" ht="24" customHeight="1">
      <c r="A8" s="68"/>
      <c r="B8" s="49" t="s">
        <v>52</v>
      </c>
      <c r="C8" s="9" t="s">
        <v>54</v>
      </c>
      <c r="D8" s="13">
        <f>D9</f>
        <v>1249.1</v>
      </c>
      <c r="E8" s="9"/>
      <c r="F8" s="13">
        <f>F9</f>
        <v>1249.1</v>
      </c>
      <c r="G8" s="48"/>
    </row>
    <row r="9" spans="1:7" ht="46.5" customHeight="1">
      <c r="A9" s="68"/>
      <c r="B9" s="49" t="s">
        <v>53</v>
      </c>
      <c r="C9" s="9" t="s">
        <v>55</v>
      </c>
      <c r="D9" s="13">
        <f>D10</f>
        <v>1249.1</v>
      </c>
      <c r="E9" s="9"/>
      <c r="F9" s="13">
        <f>F10</f>
        <v>1249.1</v>
      </c>
      <c r="G9" s="48"/>
    </row>
    <row r="10" spans="1:7" ht="28.5" customHeight="1">
      <c r="A10" s="68"/>
      <c r="B10" s="49" t="s">
        <v>56</v>
      </c>
      <c r="C10" s="9" t="s">
        <v>51</v>
      </c>
      <c r="D10" s="13">
        <v>1249.1</v>
      </c>
      <c r="E10" s="9"/>
      <c r="F10" s="13">
        <v>1249.1</v>
      </c>
      <c r="G10" s="48"/>
    </row>
    <row r="11" spans="1:7" ht="19.5" customHeight="1">
      <c r="A11" s="68"/>
      <c r="B11" s="46" t="s">
        <v>6</v>
      </c>
      <c r="C11" s="8" t="s">
        <v>9</v>
      </c>
      <c r="D11" s="12">
        <f>D12</f>
        <v>668.03</v>
      </c>
      <c r="E11" s="9"/>
      <c r="F11" s="12">
        <f>F12</f>
        <v>668.03</v>
      </c>
      <c r="G11" s="48"/>
    </row>
    <row r="12" spans="1:7" ht="22.5" customHeight="1">
      <c r="A12" s="68"/>
      <c r="B12" s="49" t="s">
        <v>50</v>
      </c>
      <c r="C12" s="9" t="s">
        <v>57</v>
      </c>
      <c r="D12" s="13">
        <f>D13</f>
        <v>668.03</v>
      </c>
      <c r="E12" s="9"/>
      <c r="F12" s="13">
        <f>F13</f>
        <v>668.03</v>
      </c>
      <c r="G12" s="48"/>
    </row>
    <row r="13" spans="1:7" ht="18.75" customHeight="1">
      <c r="A13" s="68"/>
      <c r="B13" s="49" t="s">
        <v>52</v>
      </c>
      <c r="C13" s="9" t="s">
        <v>58</v>
      </c>
      <c r="D13" s="13">
        <v>668.03</v>
      </c>
      <c r="E13" s="9"/>
      <c r="F13" s="13">
        <v>668.03</v>
      </c>
      <c r="G13" s="48"/>
    </row>
    <row r="14" spans="1:7" ht="50.25" customHeight="1">
      <c r="A14" s="68"/>
      <c r="B14" s="49" t="s">
        <v>53</v>
      </c>
      <c r="C14" s="9" t="s">
        <v>59</v>
      </c>
      <c r="D14" s="13">
        <f>D15</f>
        <v>668.03</v>
      </c>
      <c r="E14" s="9"/>
      <c r="F14" s="13">
        <f>F15</f>
        <v>668.03</v>
      </c>
      <c r="G14" s="48"/>
    </row>
    <row r="15" spans="1:7" ht="28.5" customHeight="1">
      <c r="A15" s="68"/>
      <c r="B15" s="49" t="s">
        <v>56</v>
      </c>
      <c r="C15" s="9" t="s">
        <v>60</v>
      </c>
      <c r="D15" s="13">
        <v>668.03</v>
      </c>
      <c r="E15" s="9"/>
      <c r="F15" s="13">
        <v>668.03</v>
      </c>
      <c r="G15" s="48"/>
    </row>
    <row r="16" spans="1:7" ht="18.75" customHeight="1">
      <c r="A16" s="68"/>
      <c r="B16" s="46" t="s">
        <v>7</v>
      </c>
      <c r="C16" s="8" t="s">
        <v>16</v>
      </c>
      <c r="D16" s="12">
        <f aca="true" t="shared" si="0" ref="D16:G17">D17</f>
        <v>2193.4</v>
      </c>
      <c r="E16" s="8">
        <f t="shared" si="0"/>
        <v>0</v>
      </c>
      <c r="F16" s="12">
        <f t="shared" si="0"/>
        <v>2193.4</v>
      </c>
      <c r="G16" s="50">
        <f t="shared" si="0"/>
        <v>0</v>
      </c>
    </row>
    <row r="17" spans="1:7" ht="9.75" customHeight="1" hidden="1">
      <c r="A17" s="68"/>
      <c r="B17" s="49" t="s">
        <v>50</v>
      </c>
      <c r="C17" s="9" t="s">
        <v>61</v>
      </c>
      <c r="D17" s="13">
        <f t="shared" si="0"/>
        <v>2193.4</v>
      </c>
      <c r="E17" s="9">
        <f t="shared" si="0"/>
        <v>0</v>
      </c>
      <c r="F17" s="13">
        <f t="shared" si="0"/>
        <v>2193.4</v>
      </c>
      <c r="G17" s="48">
        <f t="shared" si="0"/>
        <v>0</v>
      </c>
    </row>
    <row r="18" spans="1:7" ht="11.25" customHeight="1" hidden="1">
      <c r="A18" s="68"/>
      <c r="B18" s="49" t="s">
        <v>52</v>
      </c>
      <c r="C18" s="9" t="s">
        <v>62</v>
      </c>
      <c r="D18" s="13">
        <f>D19</f>
        <v>2193.4</v>
      </c>
      <c r="E18" s="9">
        <v>0</v>
      </c>
      <c r="F18" s="13">
        <f>F19</f>
        <v>2193.4</v>
      </c>
      <c r="G18" s="48">
        <v>0</v>
      </c>
    </row>
    <row r="19" spans="1:7" ht="12.75" customHeight="1" hidden="1">
      <c r="A19" s="68"/>
      <c r="B19" s="49" t="s">
        <v>53</v>
      </c>
      <c r="C19" s="9" t="s">
        <v>64</v>
      </c>
      <c r="D19" s="13">
        <f>SUM(D20:D22)</f>
        <v>2193.4</v>
      </c>
      <c r="E19" s="9"/>
      <c r="F19" s="13">
        <f>SUM(F20:F22)</f>
        <v>2193.4</v>
      </c>
      <c r="G19" s="48"/>
    </row>
    <row r="20" spans="1:7" ht="21" customHeight="1" hidden="1">
      <c r="A20" s="68"/>
      <c r="B20" s="49" t="s">
        <v>56</v>
      </c>
      <c r="C20" s="9" t="s">
        <v>65</v>
      </c>
      <c r="D20" s="13">
        <v>1837.4</v>
      </c>
      <c r="E20" s="9"/>
      <c r="F20" s="13">
        <v>1837.4</v>
      </c>
      <c r="G20" s="48"/>
    </row>
    <row r="21" spans="1:7" ht="29.25" customHeight="1" hidden="1">
      <c r="A21" s="68"/>
      <c r="B21" s="49" t="s">
        <v>63</v>
      </c>
      <c r="C21" s="9" t="s">
        <v>66</v>
      </c>
      <c r="D21" s="13">
        <v>335</v>
      </c>
      <c r="E21" s="9"/>
      <c r="F21" s="13">
        <v>335</v>
      </c>
      <c r="G21" s="48"/>
    </row>
    <row r="22" spans="1:7" ht="19.5" hidden="1">
      <c r="A22" s="68"/>
      <c r="B22" s="49" t="s">
        <v>15</v>
      </c>
      <c r="C22" s="9" t="s">
        <v>67</v>
      </c>
      <c r="D22" s="13">
        <v>21</v>
      </c>
      <c r="E22" s="9"/>
      <c r="F22" s="13">
        <v>21</v>
      </c>
      <c r="G22" s="48"/>
    </row>
    <row r="23" spans="1:7" ht="12.75" hidden="1">
      <c r="A23" s="68"/>
      <c r="B23" s="49"/>
      <c r="C23" s="9"/>
      <c r="D23" s="13"/>
      <c r="E23" s="9">
        <v>0</v>
      </c>
      <c r="F23" s="13"/>
      <c r="G23" s="48">
        <v>0</v>
      </c>
    </row>
    <row r="24" spans="1:7" ht="12.75">
      <c r="A24" s="68"/>
      <c r="B24" s="46" t="s">
        <v>8</v>
      </c>
      <c r="C24" s="8" t="s">
        <v>37</v>
      </c>
      <c r="D24" s="12">
        <f>D25</f>
        <v>190</v>
      </c>
      <c r="E24" s="8"/>
      <c r="F24" s="12">
        <f>F25</f>
        <v>190</v>
      </c>
      <c r="G24" s="50"/>
    </row>
    <row r="25" spans="1:7" ht="19.5">
      <c r="A25" s="68"/>
      <c r="B25" s="49" t="s">
        <v>50</v>
      </c>
      <c r="C25" s="9" t="s">
        <v>68</v>
      </c>
      <c r="D25" s="13">
        <f>D26</f>
        <v>190</v>
      </c>
      <c r="E25" s="9"/>
      <c r="F25" s="13">
        <f>F26</f>
        <v>190</v>
      </c>
      <c r="G25" s="48"/>
    </row>
    <row r="26" spans="1:7" ht="36" customHeight="1">
      <c r="A26" s="68"/>
      <c r="B26" s="49" t="s">
        <v>52</v>
      </c>
      <c r="C26" s="9" t="s">
        <v>69</v>
      </c>
      <c r="D26" s="13">
        <f>D27</f>
        <v>190</v>
      </c>
      <c r="E26" s="9"/>
      <c r="F26" s="13">
        <f>F27</f>
        <v>190</v>
      </c>
      <c r="G26" s="48"/>
    </row>
    <row r="27" spans="1:7" ht="30.75" customHeight="1">
      <c r="A27" s="68"/>
      <c r="B27" s="49" t="s">
        <v>71</v>
      </c>
      <c r="C27" s="9" t="s">
        <v>70</v>
      </c>
      <c r="D27" s="13">
        <f>D28</f>
        <v>190</v>
      </c>
      <c r="E27" s="9"/>
      <c r="F27" s="13">
        <f>F28</f>
        <v>190</v>
      </c>
      <c r="G27" s="48"/>
    </row>
    <row r="28" spans="1:7" ht="18.75" customHeight="1">
      <c r="A28" s="68"/>
      <c r="B28" s="49" t="s">
        <v>73</v>
      </c>
      <c r="C28" s="9" t="s">
        <v>72</v>
      </c>
      <c r="D28" s="13">
        <v>190</v>
      </c>
      <c r="E28" s="9"/>
      <c r="F28" s="13">
        <v>190</v>
      </c>
      <c r="G28" s="48"/>
    </row>
    <row r="29" spans="1:7" ht="29.25" customHeight="1">
      <c r="A29" s="68"/>
      <c r="B29" s="49"/>
      <c r="C29" s="9"/>
      <c r="D29" s="13"/>
      <c r="E29" s="9"/>
      <c r="F29" s="13"/>
      <c r="G29" s="48"/>
    </row>
    <row r="30" spans="1:7" ht="29.25" customHeight="1">
      <c r="A30" s="68"/>
      <c r="B30" s="49"/>
      <c r="C30" s="9"/>
      <c r="D30" s="13"/>
      <c r="E30" s="9"/>
      <c r="F30" s="13"/>
      <c r="G30" s="48"/>
    </row>
    <row r="31" spans="1:7" ht="21" customHeight="1">
      <c r="A31" s="68"/>
      <c r="B31" s="46" t="s">
        <v>39</v>
      </c>
      <c r="C31" s="8" t="s">
        <v>40</v>
      </c>
      <c r="D31" s="12">
        <f>D32</f>
        <v>9500</v>
      </c>
      <c r="E31" s="9"/>
      <c r="F31" s="12">
        <f>F32</f>
        <v>9500</v>
      </c>
      <c r="G31" s="48"/>
    </row>
    <row r="32" spans="1:7" ht="28.5" customHeight="1">
      <c r="A32" s="68"/>
      <c r="B32" s="49" t="s">
        <v>50</v>
      </c>
      <c r="C32" s="9" t="s">
        <v>74</v>
      </c>
      <c r="D32" s="13">
        <f>D33</f>
        <v>9500</v>
      </c>
      <c r="E32" s="9"/>
      <c r="F32" s="13">
        <f>F33</f>
        <v>9500</v>
      </c>
      <c r="G32" s="48"/>
    </row>
    <row r="33" spans="1:7" ht="12" customHeight="1">
      <c r="A33" s="68"/>
      <c r="B33" s="49" t="s">
        <v>52</v>
      </c>
      <c r="C33" s="9" t="s">
        <v>76</v>
      </c>
      <c r="D33" s="13">
        <f>D34</f>
        <v>9500</v>
      </c>
      <c r="E33" s="9"/>
      <c r="F33" s="13">
        <f>F34</f>
        <v>9500</v>
      </c>
      <c r="G33" s="48"/>
    </row>
    <row r="34" spans="1:7" ht="20.25" customHeight="1">
      <c r="A34" s="68"/>
      <c r="B34" s="49" t="s">
        <v>77</v>
      </c>
      <c r="C34" s="9" t="s">
        <v>75</v>
      </c>
      <c r="D34" s="13">
        <v>9500</v>
      </c>
      <c r="E34" s="9"/>
      <c r="F34" s="13">
        <v>9500</v>
      </c>
      <c r="G34" s="48"/>
    </row>
    <row r="35" spans="1:7" ht="20.25" customHeight="1">
      <c r="A35" s="68"/>
      <c r="B35" s="46" t="s">
        <v>10</v>
      </c>
      <c r="C35" s="8" t="s">
        <v>17</v>
      </c>
      <c r="D35" s="12">
        <f>D36</f>
        <v>169.6</v>
      </c>
      <c r="E35" s="12">
        <f>E36</f>
        <v>169.6</v>
      </c>
      <c r="F35" s="12">
        <f>F36</f>
        <v>169.6</v>
      </c>
      <c r="G35" s="51">
        <f>G36</f>
        <v>169.6</v>
      </c>
    </row>
    <row r="36" spans="1:7" ht="21" customHeight="1">
      <c r="A36" s="68"/>
      <c r="B36" s="49" t="s">
        <v>50</v>
      </c>
      <c r="C36" s="9" t="s">
        <v>268</v>
      </c>
      <c r="D36" s="13">
        <f>D37+D41+D42</f>
        <v>169.6</v>
      </c>
      <c r="E36" s="13">
        <f>E37+E41+E42</f>
        <v>169.6</v>
      </c>
      <c r="F36" s="13">
        <f>F37+F41+F42</f>
        <v>169.6</v>
      </c>
      <c r="G36" s="52">
        <f>G37+G41+G42</f>
        <v>169.6</v>
      </c>
    </row>
    <row r="37" spans="1:7" ht="19.5" customHeight="1">
      <c r="A37" s="68"/>
      <c r="B37" s="49" t="s">
        <v>52</v>
      </c>
      <c r="C37" s="9" t="s">
        <v>269</v>
      </c>
      <c r="D37" s="15">
        <f>D38</f>
        <v>169.6</v>
      </c>
      <c r="E37" s="15">
        <f>E38</f>
        <v>169.6</v>
      </c>
      <c r="F37" s="15">
        <f>F38</f>
        <v>169.6</v>
      </c>
      <c r="G37" s="53">
        <f>G38</f>
        <v>169.6</v>
      </c>
    </row>
    <row r="38" spans="1:7" ht="30" customHeight="1">
      <c r="A38" s="68"/>
      <c r="B38" s="49" t="s">
        <v>78</v>
      </c>
      <c r="C38" s="9" t="s">
        <v>271</v>
      </c>
      <c r="D38" s="15">
        <f>D39+D40</f>
        <v>169.6</v>
      </c>
      <c r="E38" s="15">
        <f>E39+E40</f>
        <v>169.6</v>
      </c>
      <c r="F38" s="15">
        <f>F39+F40</f>
        <v>169.6</v>
      </c>
      <c r="G38" s="53">
        <f>G39+G40</f>
        <v>169.6</v>
      </c>
    </row>
    <row r="39" spans="1:7" ht="19.5" customHeight="1">
      <c r="A39" s="68"/>
      <c r="B39" s="49" t="s">
        <v>56</v>
      </c>
      <c r="C39" s="9" t="s">
        <v>277</v>
      </c>
      <c r="D39" s="15">
        <v>168.6</v>
      </c>
      <c r="E39" s="15">
        <v>168.6</v>
      </c>
      <c r="F39" s="15">
        <v>168.6</v>
      </c>
      <c r="G39" s="53">
        <v>168.6</v>
      </c>
    </row>
    <row r="40" spans="1:7" ht="30" customHeight="1">
      <c r="A40" s="68"/>
      <c r="B40" s="49" t="s">
        <v>63</v>
      </c>
      <c r="C40" s="9" t="s">
        <v>273</v>
      </c>
      <c r="D40" s="15">
        <v>1</v>
      </c>
      <c r="E40" s="15">
        <v>1</v>
      </c>
      <c r="F40" s="15">
        <v>1</v>
      </c>
      <c r="G40" s="53">
        <v>1</v>
      </c>
    </row>
    <row r="41" spans="1:7" ht="6.75" customHeight="1">
      <c r="A41" s="68"/>
      <c r="B41" s="54"/>
      <c r="C41" s="9"/>
      <c r="D41" s="15"/>
      <c r="E41" s="9"/>
      <c r="F41" s="15"/>
      <c r="G41" s="48"/>
    </row>
    <row r="42" spans="1:7" ht="6.75" customHeight="1">
      <c r="A42" s="68"/>
      <c r="B42" s="54"/>
      <c r="C42" s="9"/>
      <c r="D42" s="15"/>
      <c r="E42" s="9"/>
      <c r="F42" s="15"/>
      <c r="G42" s="48"/>
    </row>
    <row r="43" spans="1:7" ht="29.25" customHeight="1">
      <c r="A43" s="68"/>
      <c r="B43" s="55" t="s">
        <v>28</v>
      </c>
      <c r="C43" s="8" t="s">
        <v>31</v>
      </c>
      <c r="D43" s="16">
        <f>D44</f>
        <v>100</v>
      </c>
      <c r="E43" s="8"/>
      <c r="F43" s="16">
        <f>F44</f>
        <v>100</v>
      </c>
      <c r="G43" s="50"/>
    </row>
    <row r="44" spans="1:7" ht="117">
      <c r="A44" s="68"/>
      <c r="B44" s="49" t="s">
        <v>79</v>
      </c>
      <c r="C44" s="9" t="s">
        <v>80</v>
      </c>
      <c r="D44" s="15">
        <f>D45</f>
        <v>100</v>
      </c>
      <c r="E44" s="9"/>
      <c r="F44" s="15">
        <f>F45</f>
        <v>100</v>
      </c>
      <c r="G44" s="48"/>
    </row>
    <row r="45" spans="1:7" ht="58.5">
      <c r="A45" s="68"/>
      <c r="B45" s="49" t="s">
        <v>86</v>
      </c>
      <c r="C45" s="9" t="s">
        <v>81</v>
      </c>
      <c r="D45" s="15">
        <f>D46</f>
        <v>100</v>
      </c>
      <c r="E45" s="9"/>
      <c r="F45" s="15">
        <f>F46</f>
        <v>100</v>
      </c>
      <c r="G45" s="48"/>
    </row>
    <row r="46" spans="1:7" ht="11.25" customHeight="1">
      <c r="A46" s="68"/>
      <c r="B46" s="49" t="s">
        <v>77</v>
      </c>
      <c r="C46" s="9" t="s">
        <v>82</v>
      </c>
      <c r="D46" s="15">
        <v>100</v>
      </c>
      <c r="E46" s="9"/>
      <c r="F46" s="15">
        <v>100</v>
      </c>
      <c r="G46" s="48"/>
    </row>
    <row r="47" spans="1:7" ht="9" customHeight="1">
      <c r="A47" s="68"/>
      <c r="B47" s="56"/>
      <c r="C47" s="9"/>
      <c r="D47" s="15"/>
      <c r="E47" s="9"/>
      <c r="F47" s="15"/>
      <c r="G47" s="48"/>
    </row>
    <row r="48" spans="1:7" ht="18.75" customHeight="1">
      <c r="A48" s="68"/>
      <c r="B48" s="55" t="s">
        <v>29</v>
      </c>
      <c r="C48" s="8" t="s">
        <v>32</v>
      </c>
      <c r="D48" s="16">
        <f>D49</f>
        <v>150</v>
      </c>
      <c r="E48" s="8"/>
      <c r="F48" s="16">
        <f>F49</f>
        <v>150</v>
      </c>
      <c r="G48" s="50"/>
    </row>
    <row r="49" spans="1:7" ht="20.25" customHeight="1">
      <c r="A49" s="68"/>
      <c r="B49" s="56" t="s">
        <v>79</v>
      </c>
      <c r="C49" s="9" t="s">
        <v>83</v>
      </c>
      <c r="D49" s="15">
        <f>D50</f>
        <v>150</v>
      </c>
      <c r="E49" s="9"/>
      <c r="F49" s="15">
        <f>F50</f>
        <v>150</v>
      </c>
      <c r="G49" s="48"/>
    </row>
    <row r="50" spans="1:7" ht="42" customHeight="1">
      <c r="A50" s="68"/>
      <c r="B50" s="56" t="s">
        <v>85</v>
      </c>
      <c r="C50" s="9" t="s">
        <v>84</v>
      </c>
      <c r="D50" s="15">
        <f>D51+D53</f>
        <v>150</v>
      </c>
      <c r="E50" s="9"/>
      <c r="F50" s="15">
        <f>F51+F53</f>
        <v>150</v>
      </c>
      <c r="G50" s="48"/>
    </row>
    <row r="51" spans="1:7" ht="21" customHeight="1">
      <c r="A51" s="68"/>
      <c r="B51" s="56" t="s">
        <v>89</v>
      </c>
      <c r="C51" s="9" t="s">
        <v>88</v>
      </c>
      <c r="D51" s="15">
        <f>D52</f>
        <v>50</v>
      </c>
      <c r="E51" s="9"/>
      <c r="F51" s="15">
        <f>F52</f>
        <v>50</v>
      </c>
      <c r="G51" s="48"/>
    </row>
    <row r="52" spans="1:7" ht="21" customHeight="1">
      <c r="A52" s="68"/>
      <c r="B52" s="49" t="s">
        <v>63</v>
      </c>
      <c r="C52" s="9" t="s">
        <v>87</v>
      </c>
      <c r="D52" s="15">
        <v>50</v>
      </c>
      <c r="E52" s="9"/>
      <c r="F52" s="15">
        <v>50</v>
      </c>
      <c r="G52" s="48"/>
    </row>
    <row r="53" spans="1:7" ht="18.75" customHeight="1">
      <c r="A53" s="68"/>
      <c r="B53" s="49" t="s">
        <v>77</v>
      </c>
      <c r="C53" s="9" t="s">
        <v>90</v>
      </c>
      <c r="D53" s="15">
        <v>100</v>
      </c>
      <c r="E53" s="9"/>
      <c r="F53" s="15">
        <v>100</v>
      </c>
      <c r="G53" s="48"/>
    </row>
    <row r="54" spans="1:7" ht="19.5" customHeight="1">
      <c r="A54" s="68"/>
      <c r="B54" s="56"/>
      <c r="C54" s="9"/>
      <c r="D54" s="15"/>
      <c r="E54" s="9"/>
      <c r="F54" s="15"/>
      <c r="G54" s="48"/>
    </row>
    <row r="55" spans="1:7" ht="24" customHeight="1">
      <c r="A55" s="69"/>
      <c r="B55" s="55" t="s">
        <v>30</v>
      </c>
      <c r="C55" s="8" t="s">
        <v>33</v>
      </c>
      <c r="D55" s="16">
        <f>D56</f>
        <v>60</v>
      </c>
      <c r="E55" s="8"/>
      <c r="F55" s="16">
        <f>F56</f>
        <v>60</v>
      </c>
      <c r="G55" s="50"/>
    </row>
    <row r="56" spans="1:7" ht="21" customHeight="1">
      <c r="A56" s="70"/>
      <c r="B56" s="49" t="s">
        <v>50</v>
      </c>
      <c r="C56" s="9" t="s">
        <v>91</v>
      </c>
      <c r="D56" s="15">
        <f>D57</f>
        <v>60</v>
      </c>
      <c r="E56" s="9"/>
      <c r="F56" s="15">
        <f>F57</f>
        <v>60</v>
      </c>
      <c r="G56" s="48"/>
    </row>
    <row r="57" spans="1:7" ht="72" customHeight="1">
      <c r="A57" s="68"/>
      <c r="B57" s="49" t="s">
        <v>52</v>
      </c>
      <c r="C57" s="9" t="s">
        <v>92</v>
      </c>
      <c r="D57" s="15">
        <f>D58</f>
        <v>60</v>
      </c>
      <c r="E57" s="9"/>
      <c r="F57" s="15">
        <f>F58</f>
        <v>60</v>
      </c>
      <c r="G57" s="48"/>
    </row>
    <row r="58" spans="1:7" ht="22.5" customHeight="1">
      <c r="A58" s="68"/>
      <c r="B58" s="56" t="s">
        <v>89</v>
      </c>
      <c r="C58" s="9" t="s">
        <v>93</v>
      </c>
      <c r="D58" s="15">
        <f>D59</f>
        <v>60</v>
      </c>
      <c r="E58" s="9"/>
      <c r="F58" s="15">
        <f>F59</f>
        <v>60</v>
      </c>
      <c r="G58" s="48"/>
    </row>
    <row r="59" spans="1:7" ht="31.5" customHeight="1">
      <c r="A59" s="68"/>
      <c r="B59" s="49" t="s">
        <v>63</v>
      </c>
      <c r="C59" s="9" t="s">
        <v>94</v>
      </c>
      <c r="D59" s="15">
        <v>60</v>
      </c>
      <c r="E59" s="9"/>
      <c r="F59" s="15">
        <v>60</v>
      </c>
      <c r="G59" s="48"/>
    </row>
    <row r="60" spans="1:7" ht="17.25" customHeight="1">
      <c r="A60" s="68"/>
      <c r="B60" s="46" t="s">
        <v>11</v>
      </c>
      <c r="C60" s="8" t="s">
        <v>18</v>
      </c>
      <c r="D60" s="25">
        <f>D63</f>
        <v>60</v>
      </c>
      <c r="E60" s="19"/>
      <c r="F60" s="25">
        <f>F63</f>
        <v>60</v>
      </c>
      <c r="G60" s="57"/>
    </row>
    <row r="61" spans="1:7" ht="20.25" customHeight="1">
      <c r="A61" s="68"/>
      <c r="B61" s="49" t="s">
        <v>50</v>
      </c>
      <c r="C61" s="9" t="s">
        <v>95</v>
      </c>
      <c r="D61" s="33">
        <f>D62</f>
        <v>60</v>
      </c>
      <c r="E61" s="19"/>
      <c r="F61" s="33">
        <f>F62</f>
        <v>60</v>
      </c>
      <c r="G61" s="57"/>
    </row>
    <row r="62" spans="1:7" ht="31.5" customHeight="1">
      <c r="A62" s="68"/>
      <c r="B62" s="49" t="s">
        <v>103</v>
      </c>
      <c r="C62" s="9" t="s">
        <v>96</v>
      </c>
      <c r="D62" s="33">
        <f>D63</f>
        <v>60</v>
      </c>
      <c r="E62" s="19"/>
      <c r="F62" s="33">
        <f>F63</f>
        <v>60</v>
      </c>
      <c r="G62" s="57"/>
    </row>
    <row r="63" spans="1:7" ht="27" customHeight="1">
      <c r="A63" s="68"/>
      <c r="B63" s="56" t="s">
        <v>89</v>
      </c>
      <c r="C63" s="9" t="s">
        <v>97</v>
      </c>
      <c r="D63" s="13">
        <f>D64</f>
        <v>60</v>
      </c>
      <c r="E63" s="9"/>
      <c r="F63" s="13">
        <f>F64</f>
        <v>60</v>
      </c>
      <c r="G63" s="48"/>
    </row>
    <row r="64" spans="1:7" ht="33" customHeight="1">
      <c r="A64" s="68"/>
      <c r="B64" s="49" t="s">
        <v>63</v>
      </c>
      <c r="C64" s="9" t="s">
        <v>98</v>
      </c>
      <c r="D64" s="13">
        <v>60</v>
      </c>
      <c r="E64" s="9"/>
      <c r="F64" s="13">
        <v>60</v>
      </c>
      <c r="G64" s="48"/>
    </row>
    <row r="65" spans="1:7" ht="12" customHeight="1">
      <c r="A65" s="68"/>
      <c r="B65" s="46"/>
      <c r="C65" s="8"/>
      <c r="D65" s="12"/>
      <c r="E65" s="8"/>
      <c r="F65" s="12"/>
      <c r="G65" s="50"/>
    </row>
    <row r="66" spans="1:7" ht="19.5" customHeight="1">
      <c r="A66" s="68"/>
      <c r="B66" s="46" t="s">
        <v>44</v>
      </c>
      <c r="C66" s="31" t="s">
        <v>42</v>
      </c>
      <c r="D66" s="24">
        <f aca="true" t="shared" si="1" ref="D66:G69">D67</f>
        <v>67.6</v>
      </c>
      <c r="E66" s="24">
        <f t="shared" si="1"/>
        <v>67.6</v>
      </c>
      <c r="F66" s="24">
        <f t="shared" si="1"/>
        <v>67.6</v>
      </c>
      <c r="G66" s="47">
        <f t="shared" si="1"/>
        <v>67.6</v>
      </c>
    </row>
    <row r="67" spans="1:7" ht="19.5" customHeight="1">
      <c r="A67" s="68"/>
      <c r="B67" s="49" t="s">
        <v>50</v>
      </c>
      <c r="C67" s="9" t="s">
        <v>99</v>
      </c>
      <c r="D67" s="33">
        <f t="shared" si="1"/>
        <v>67.6</v>
      </c>
      <c r="E67" s="33">
        <f t="shared" si="1"/>
        <v>67.6</v>
      </c>
      <c r="F67" s="33">
        <f t="shared" si="1"/>
        <v>67.6</v>
      </c>
      <c r="G67" s="58">
        <f t="shared" si="1"/>
        <v>67.6</v>
      </c>
    </row>
    <row r="68" spans="1:7" ht="19.5" customHeight="1">
      <c r="A68" s="68"/>
      <c r="B68" s="49" t="s">
        <v>103</v>
      </c>
      <c r="C68" s="9" t="s">
        <v>100</v>
      </c>
      <c r="D68" s="33">
        <f t="shared" si="1"/>
        <v>67.6</v>
      </c>
      <c r="E68" s="33">
        <f t="shared" si="1"/>
        <v>67.6</v>
      </c>
      <c r="F68" s="33">
        <f t="shared" si="1"/>
        <v>67.6</v>
      </c>
      <c r="G68" s="58">
        <f t="shared" si="1"/>
        <v>67.6</v>
      </c>
    </row>
    <row r="69" spans="1:7" ht="19.5" customHeight="1">
      <c r="A69" s="68"/>
      <c r="B69" s="56" t="s">
        <v>104</v>
      </c>
      <c r="C69" s="9" t="s">
        <v>101</v>
      </c>
      <c r="D69" s="13">
        <f t="shared" si="1"/>
        <v>67.6</v>
      </c>
      <c r="E69" s="13">
        <f t="shared" si="1"/>
        <v>67.6</v>
      </c>
      <c r="F69" s="13">
        <f t="shared" si="1"/>
        <v>67.6</v>
      </c>
      <c r="G69" s="52">
        <f t="shared" si="1"/>
        <v>67.6</v>
      </c>
    </row>
    <row r="70" spans="1:7" ht="19.5" customHeight="1">
      <c r="A70" s="68"/>
      <c r="B70" s="49" t="s">
        <v>105</v>
      </c>
      <c r="C70" s="9" t="s">
        <v>102</v>
      </c>
      <c r="D70" s="13">
        <v>67.6</v>
      </c>
      <c r="E70" s="13">
        <v>67.6</v>
      </c>
      <c r="F70" s="13">
        <v>67.6</v>
      </c>
      <c r="G70" s="52">
        <v>67.6</v>
      </c>
    </row>
    <row r="71" spans="1:7" ht="19.5" customHeight="1">
      <c r="A71" s="68"/>
      <c r="B71" s="59"/>
      <c r="C71" s="11"/>
      <c r="D71" s="13"/>
      <c r="E71" s="9"/>
      <c r="F71" s="13"/>
      <c r="G71" s="48"/>
    </row>
    <row r="72" spans="1:7" ht="19.5" customHeight="1">
      <c r="A72" s="68"/>
      <c r="B72" s="46" t="s">
        <v>45</v>
      </c>
      <c r="C72" s="31" t="s">
        <v>43</v>
      </c>
      <c r="D72" s="24">
        <f>D73+D78</f>
        <v>2201</v>
      </c>
      <c r="E72" s="21"/>
      <c r="F72" s="24">
        <f>F73+F78</f>
        <v>1859</v>
      </c>
      <c r="G72" s="60"/>
    </row>
    <row r="73" spans="1:7" ht="39.75" customHeight="1">
      <c r="A73" s="68"/>
      <c r="B73" s="49" t="s">
        <v>107</v>
      </c>
      <c r="C73" s="11" t="s">
        <v>106</v>
      </c>
      <c r="D73" s="26">
        <f>D74</f>
        <v>1000</v>
      </c>
      <c r="E73" s="21"/>
      <c r="F73" s="26">
        <f>F74</f>
        <v>1000</v>
      </c>
      <c r="G73" s="60"/>
    </row>
    <row r="74" spans="1:7" ht="33" customHeight="1">
      <c r="A74" s="68"/>
      <c r="B74" s="49" t="s">
        <v>108</v>
      </c>
      <c r="C74" s="11" t="s">
        <v>109</v>
      </c>
      <c r="D74" s="26">
        <f>D75+D77</f>
        <v>1000</v>
      </c>
      <c r="E74" s="21"/>
      <c r="F74" s="26">
        <f>F75+F77</f>
        <v>1000</v>
      </c>
      <c r="G74" s="60"/>
    </row>
    <row r="75" spans="1:7" ht="19.5" customHeight="1">
      <c r="A75" s="68"/>
      <c r="B75" s="56" t="s">
        <v>89</v>
      </c>
      <c r="C75" s="11" t="s">
        <v>110</v>
      </c>
      <c r="D75" s="26">
        <f>D76</f>
        <v>0</v>
      </c>
      <c r="E75" s="21"/>
      <c r="F75" s="26">
        <f>F76</f>
        <v>0</v>
      </c>
      <c r="G75" s="60"/>
    </row>
    <row r="76" spans="1:7" ht="19.5" customHeight="1">
      <c r="A76" s="68"/>
      <c r="B76" s="49" t="s">
        <v>63</v>
      </c>
      <c r="C76" s="11" t="s">
        <v>111</v>
      </c>
      <c r="D76" s="26"/>
      <c r="E76" s="21"/>
      <c r="F76" s="26"/>
      <c r="G76" s="60"/>
    </row>
    <row r="77" spans="1:7" ht="15" customHeight="1">
      <c r="A77" s="68"/>
      <c r="B77" s="49" t="s">
        <v>77</v>
      </c>
      <c r="C77" s="11" t="s">
        <v>112</v>
      </c>
      <c r="D77" s="26">
        <v>1000</v>
      </c>
      <c r="E77" s="21"/>
      <c r="F77" s="26">
        <v>1000</v>
      </c>
      <c r="G77" s="60"/>
    </row>
    <row r="78" spans="1:7" ht="59.25" customHeight="1">
      <c r="A78" s="68"/>
      <c r="B78" s="49" t="s">
        <v>115</v>
      </c>
      <c r="C78" s="11" t="s">
        <v>114</v>
      </c>
      <c r="D78" s="26">
        <f>D79</f>
        <v>1201</v>
      </c>
      <c r="E78" s="21"/>
      <c r="F78" s="26">
        <f>F79</f>
        <v>859</v>
      </c>
      <c r="G78" s="60"/>
    </row>
    <row r="79" spans="1:7" ht="52.5" customHeight="1">
      <c r="A79" s="68"/>
      <c r="B79" s="49" t="s">
        <v>116</v>
      </c>
      <c r="C79" s="11" t="s">
        <v>113</v>
      </c>
      <c r="D79" s="26">
        <f>D80</f>
        <v>1201</v>
      </c>
      <c r="E79" s="21"/>
      <c r="F79" s="26">
        <f>F80</f>
        <v>859</v>
      </c>
      <c r="G79" s="60"/>
    </row>
    <row r="80" spans="1:7" ht="19.5" customHeight="1">
      <c r="A80" s="68"/>
      <c r="B80" s="56" t="s">
        <v>89</v>
      </c>
      <c r="C80" s="11" t="s">
        <v>117</v>
      </c>
      <c r="D80" s="26">
        <f>D81</f>
        <v>1201</v>
      </c>
      <c r="E80" s="21"/>
      <c r="F80" s="26">
        <f>F81</f>
        <v>859</v>
      </c>
      <c r="G80" s="60"/>
    </row>
    <row r="81" spans="1:7" ht="19.5" customHeight="1">
      <c r="A81" s="68"/>
      <c r="B81" s="49" t="s">
        <v>63</v>
      </c>
      <c r="C81" s="11" t="s">
        <v>118</v>
      </c>
      <c r="D81" s="26">
        <v>1201</v>
      </c>
      <c r="E81" s="21"/>
      <c r="F81" s="26">
        <v>859</v>
      </c>
      <c r="G81" s="60"/>
    </row>
    <row r="82" spans="1:7" ht="33.75" customHeight="1">
      <c r="A82" s="68"/>
      <c r="B82" s="49" t="s">
        <v>46</v>
      </c>
      <c r="C82" s="11" t="s">
        <v>47</v>
      </c>
      <c r="D82" s="26"/>
      <c r="E82" s="21"/>
      <c r="F82" s="26"/>
      <c r="G82" s="60"/>
    </row>
    <row r="83" spans="1:7" ht="35.25" customHeight="1">
      <c r="A83" s="68"/>
      <c r="B83" s="49" t="s">
        <v>46</v>
      </c>
      <c r="C83" s="11" t="s">
        <v>47</v>
      </c>
      <c r="D83" s="26"/>
      <c r="E83" s="21"/>
      <c r="F83" s="26"/>
      <c r="G83" s="60"/>
    </row>
    <row r="84" spans="1:7" ht="15" customHeight="1">
      <c r="A84" s="68"/>
      <c r="B84" s="46" t="s">
        <v>41</v>
      </c>
      <c r="C84" s="31" t="s">
        <v>34</v>
      </c>
      <c r="D84" s="24">
        <f>D85</f>
        <v>500</v>
      </c>
      <c r="E84" s="21"/>
      <c r="F84" s="24">
        <f>F85</f>
        <v>500</v>
      </c>
      <c r="G84" s="60"/>
    </row>
    <row r="85" spans="1:7" ht="62.25" customHeight="1">
      <c r="A85" s="68"/>
      <c r="B85" s="49" t="s">
        <v>115</v>
      </c>
      <c r="C85" s="11" t="s">
        <v>119</v>
      </c>
      <c r="D85" s="26">
        <f>D86+D89+D92+D95+D98</f>
        <v>500</v>
      </c>
      <c r="E85" s="21"/>
      <c r="F85" s="26">
        <f>F86+F89+F92+F95+F98</f>
        <v>500</v>
      </c>
      <c r="G85" s="60"/>
    </row>
    <row r="86" spans="1:7" ht="51.75" customHeight="1">
      <c r="A86" s="68"/>
      <c r="B86" s="49" t="s">
        <v>123</v>
      </c>
      <c r="C86" s="11" t="s">
        <v>121</v>
      </c>
      <c r="D86" s="26">
        <f>D87</f>
        <v>100</v>
      </c>
      <c r="E86" s="21"/>
      <c r="F86" s="26">
        <f>F87</f>
        <v>100</v>
      </c>
      <c r="G86" s="60"/>
    </row>
    <row r="87" spans="1:7" ht="19.5" customHeight="1">
      <c r="A87" s="68"/>
      <c r="B87" s="56" t="s">
        <v>89</v>
      </c>
      <c r="C87" s="11" t="s">
        <v>122</v>
      </c>
      <c r="D87" s="26">
        <f>D88</f>
        <v>100</v>
      </c>
      <c r="E87" s="21"/>
      <c r="F87" s="26">
        <f>F88</f>
        <v>100</v>
      </c>
      <c r="G87" s="60"/>
    </row>
    <row r="88" spans="1:7" ht="19.5" customHeight="1">
      <c r="A88" s="68"/>
      <c r="B88" s="49" t="s">
        <v>63</v>
      </c>
      <c r="C88" s="11" t="s">
        <v>124</v>
      </c>
      <c r="D88" s="26">
        <v>100</v>
      </c>
      <c r="E88" s="21"/>
      <c r="F88" s="26">
        <v>100</v>
      </c>
      <c r="G88" s="60"/>
    </row>
    <row r="89" spans="1:7" ht="51.75" customHeight="1">
      <c r="A89" s="68"/>
      <c r="B89" s="49" t="s">
        <v>128</v>
      </c>
      <c r="C89" s="11" t="s">
        <v>125</v>
      </c>
      <c r="D89" s="26">
        <f>D90</f>
        <v>100</v>
      </c>
      <c r="E89" s="21"/>
      <c r="F89" s="26">
        <f>F90</f>
        <v>100</v>
      </c>
      <c r="G89" s="60"/>
    </row>
    <row r="90" spans="1:7" ht="19.5" customHeight="1">
      <c r="A90" s="68"/>
      <c r="B90" s="56" t="s">
        <v>89</v>
      </c>
      <c r="C90" s="11" t="s">
        <v>126</v>
      </c>
      <c r="D90" s="26">
        <f>D91</f>
        <v>100</v>
      </c>
      <c r="E90" s="21"/>
      <c r="F90" s="26">
        <f>F91</f>
        <v>100</v>
      </c>
      <c r="G90" s="60"/>
    </row>
    <row r="91" spans="1:7" ht="19.5" customHeight="1">
      <c r="A91" s="68"/>
      <c r="B91" s="49" t="s">
        <v>63</v>
      </c>
      <c r="C91" s="11" t="s">
        <v>127</v>
      </c>
      <c r="D91" s="26">
        <v>100</v>
      </c>
      <c r="E91" s="21"/>
      <c r="F91" s="26">
        <v>100</v>
      </c>
      <c r="G91" s="60"/>
    </row>
    <row r="92" spans="1:7" ht="60.75" customHeight="1">
      <c r="A92" s="68"/>
      <c r="B92" s="49" t="s">
        <v>129</v>
      </c>
      <c r="C92" s="11" t="s">
        <v>130</v>
      </c>
      <c r="D92" s="26">
        <f>D93</f>
        <v>100</v>
      </c>
      <c r="E92" s="21"/>
      <c r="F92" s="26">
        <f>F93</f>
        <v>100</v>
      </c>
      <c r="G92" s="60"/>
    </row>
    <row r="93" spans="1:7" ht="19.5" customHeight="1">
      <c r="A93" s="68"/>
      <c r="B93" s="56" t="s">
        <v>89</v>
      </c>
      <c r="C93" s="11" t="s">
        <v>131</v>
      </c>
      <c r="D93" s="26">
        <f>D94</f>
        <v>100</v>
      </c>
      <c r="E93" s="21"/>
      <c r="F93" s="26">
        <f>F94</f>
        <v>100</v>
      </c>
      <c r="G93" s="60"/>
    </row>
    <row r="94" spans="1:7" ht="19.5" customHeight="1">
      <c r="A94" s="68"/>
      <c r="B94" s="49" t="s">
        <v>63</v>
      </c>
      <c r="C94" s="11" t="s">
        <v>132</v>
      </c>
      <c r="D94" s="26">
        <f>D95</f>
        <v>100</v>
      </c>
      <c r="E94" s="21"/>
      <c r="F94" s="26">
        <f>F95</f>
        <v>100</v>
      </c>
      <c r="G94" s="60"/>
    </row>
    <row r="95" spans="1:7" ht="51.75" customHeight="1">
      <c r="A95" s="68"/>
      <c r="B95" s="49" t="s">
        <v>139</v>
      </c>
      <c r="C95" s="11" t="s">
        <v>133</v>
      </c>
      <c r="D95" s="26">
        <f>D96</f>
        <v>100</v>
      </c>
      <c r="E95" s="21"/>
      <c r="F95" s="26">
        <f>F96</f>
        <v>100</v>
      </c>
      <c r="G95" s="60"/>
    </row>
    <row r="96" spans="1:7" ht="19.5" customHeight="1">
      <c r="A96" s="68"/>
      <c r="B96" s="56" t="s">
        <v>89</v>
      </c>
      <c r="C96" s="11" t="s">
        <v>134</v>
      </c>
      <c r="D96" s="26">
        <f>D97</f>
        <v>100</v>
      </c>
      <c r="E96" s="21"/>
      <c r="F96" s="26">
        <f>F97</f>
        <v>100</v>
      </c>
      <c r="G96" s="60"/>
    </row>
    <row r="97" spans="1:7" ht="19.5" customHeight="1">
      <c r="A97" s="68"/>
      <c r="B97" s="49" t="s">
        <v>63</v>
      </c>
      <c r="C97" s="11" t="s">
        <v>135</v>
      </c>
      <c r="D97" s="26">
        <v>100</v>
      </c>
      <c r="E97" s="21"/>
      <c r="F97" s="26">
        <v>100</v>
      </c>
      <c r="G97" s="60"/>
    </row>
    <row r="98" spans="1:7" ht="51.75" customHeight="1">
      <c r="A98" s="68"/>
      <c r="B98" s="49" t="s">
        <v>140</v>
      </c>
      <c r="C98" s="11" t="s">
        <v>136</v>
      </c>
      <c r="D98" s="26">
        <f>D99</f>
        <v>100</v>
      </c>
      <c r="E98" s="21"/>
      <c r="F98" s="26">
        <f>F99</f>
        <v>100</v>
      </c>
      <c r="G98" s="60"/>
    </row>
    <row r="99" spans="1:7" ht="19.5" customHeight="1">
      <c r="A99" s="68"/>
      <c r="B99" s="56" t="s">
        <v>89</v>
      </c>
      <c r="C99" s="11" t="s">
        <v>137</v>
      </c>
      <c r="D99" s="26">
        <f>D100</f>
        <v>100</v>
      </c>
      <c r="E99" s="21"/>
      <c r="F99" s="26">
        <f>F100</f>
        <v>100</v>
      </c>
      <c r="G99" s="60"/>
    </row>
    <row r="100" spans="1:7" ht="19.5" customHeight="1">
      <c r="A100" s="68"/>
      <c r="B100" s="49" t="s">
        <v>63</v>
      </c>
      <c r="C100" s="11" t="s">
        <v>138</v>
      </c>
      <c r="D100" s="26">
        <v>100</v>
      </c>
      <c r="E100" s="21"/>
      <c r="F100" s="26">
        <v>100</v>
      </c>
      <c r="G100" s="60"/>
    </row>
    <row r="101" spans="1:7" ht="19.5" customHeight="1">
      <c r="A101" s="68"/>
      <c r="B101" s="56"/>
      <c r="C101" s="11"/>
      <c r="D101" s="26"/>
      <c r="E101" s="21"/>
      <c r="F101" s="26"/>
      <c r="G101" s="60"/>
    </row>
    <row r="102" spans="1:7" ht="19.5" customHeight="1">
      <c r="A102" s="68"/>
      <c r="B102" s="55" t="s">
        <v>22</v>
      </c>
      <c r="C102" s="31" t="s">
        <v>48</v>
      </c>
      <c r="D102" s="24">
        <f>D103+D107</f>
        <v>76.69</v>
      </c>
      <c r="E102" s="21"/>
      <c r="F102" s="24">
        <f>F103+F107</f>
        <v>76.69</v>
      </c>
      <c r="G102" s="60"/>
    </row>
    <row r="103" spans="1:7" ht="19.5" customHeight="1">
      <c r="A103" s="68"/>
      <c r="B103" s="49" t="s">
        <v>50</v>
      </c>
      <c r="C103" s="11" t="s">
        <v>141</v>
      </c>
      <c r="D103" s="26">
        <f>D104</f>
        <v>10</v>
      </c>
      <c r="E103" s="21"/>
      <c r="F103" s="26">
        <f>F104</f>
        <v>10</v>
      </c>
      <c r="G103" s="60"/>
    </row>
    <row r="104" spans="1:7" ht="33" customHeight="1">
      <c r="A104" s="68"/>
      <c r="B104" s="56" t="s">
        <v>143</v>
      </c>
      <c r="C104" s="11" t="s">
        <v>142</v>
      </c>
      <c r="D104" s="26">
        <f>D105</f>
        <v>10</v>
      </c>
      <c r="E104" s="21"/>
      <c r="F104" s="26">
        <f>F105</f>
        <v>10</v>
      </c>
      <c r="G104" s="60"/>
    </row>
    <row r="105" spans="1:7" ht="25.5" customHeight="1">
      <c r="A105" s="68"/>
      <c r="B105" s="56" t="s">
        <v>145</v>
      </c>
      <c r="C105" s="11" t="s">
        <v>144</v>
      </c>
      <c r="D105" s="26">
        <f>D106</f>
        <v>10</v>
      </c>
      <c r="E105" s="21"/>
      <c r="F105" s="26">
        <f>F106</f>
        <v>10</v>
      </c>
      <c r="G105" s="60"/>
    </row>
    <row r="106" spans="1:7" ht="19.5" customHeight="1">
      <c r="A106" s="68"/>
      <c r="B106" s="56" t="s">
        <v>147</v>
      </c>
      <c r="C106" s="11" t="s">
        <v>146</v>
      </c>
      <c r="D106" s="26">
        <v>10</v>
      </c>
      <c r="E106" s="21"/>
      <c r="F106" s="26">
        <v>10</v>
      </c>
      <c r="G106" s="60"/>
    </row>
    <row r="107" spans="1:7" ht="59.25" customHeight="1">
      <c r="A107" s="68"/>
      <c r="B107" s="56" t="s">
        <v>120</v>
      </c>
      <c r="C107" s="11" t="s">
        <v>148</v>
      </c>
      <c r="D107" s="26">
        <f>D108</f>
        <v>66.69</v>
      </c>
      <c r="E107" s="21"/>
      <c r="F107" s="26">
        <f>F108</f>
        <v>66.69</v>
      </c>
      <c r="G107" s="60"/>
    </row>
    <row r="108" spans="1:7" ht="51" customHeight="1">
      <c r="A108" s="68"/>
      <c r="B108" s="49" t="s">
        <v>139</v>
      </c>
      <c r="C108" s="11" t="s">
        <v>133</v>
      </c>
      <c r="D108" s="26">
        <f>D109</f>
        <v>66.69</v>
      </c>
      <c r="E108" s="21"/>
      <c r="F108" s="26">
        <f>F109</f>
        <v>66.69</v>
      </c>
      <c r="G108" s="60"/>
    </row>
    <row r="109" spans="1:7" ht="19.5" customHeight="1">
      <c r="A109" s="68"/>
      <c r="B109" s="56" t="s">
        <v>89</v>
      </c>
      <c r="C109" s="11" t="s">
        <v>134</v>
      </c>
      <c r="D109" s="26">
        <f>D110</f>
        <v>66.69</v>
      </c>
      <c r="E109" s="21"/>
      <c r="F109" s="26">
        <f>F110</f>
        <v>66.69</v>
      </c>
      <c r="G109" s="60"/>
    </row>
    <row r="110" spans="1:7" ht="19.5" customHeight="1">
      <c r="A110" s="68"/>
      <c r="B110" s="49" t="s">
        <v>63</v>
      </c>
      <c r="C110" s="11" t="s">
        <v>135</v>
      </c>
      <c r="D110" s="26">
        <v>66.69</v>
      </c>
      <c r="E110" s="21"/>
      <c r="F110" s="26">
        <v>66.69</v>
      </c>
      <c r="G110" s="60"/>
    </row>
    <row r="111" spans="1:7" ht="13.5" customHeight="1">
      <c r="A111" s="68"/>
      <c r="B111" s="56"/>
      <c r="C111" s="11"/>
      <c r="D111" s="26"/>
      <c r="E111" s="21"/>
      <c r="F111" s="26"/>
      <c r="G111" s="60"/>
    </row>
    <row r="112" spans="1:7" ht="19.5" customHeight="1">
      <c r="A112" s="68"/>
      <c r="B112" s="46" t="s">
        <v>12</v>
      </c>
      <c r="C112" s="8" t="s">
        <v>19</v>
      </c>
      <c r="D112" s="24">
        <f>D113</f>
        <v>6156.9</v>
      </c>
      <c r="E112" s="24">
        <f>E113</f>
        <v>2219.4</v>
      </c>
      <c r="F112" s="24">
        <f>F113</f>
        <v>7355.1</v>
      </c>
      <c r="G112" s="47">
        <f>G113</f>
        <v>2219.4</v>
      </c>
    </row>
    <row r="113" spans="1:7" ht="42.75" customHeight="1">
      <c r="A113" s="68"/>
      <c r="B113" s="49" t="s">
        <v>107</v>
      </c>
      <c r="C113" s="11" t="s">
        <v>149</v>
      </c>
      <c r="D113" s="24">
        <f>D114+D122+D125+D130+D133</f>
        <v>6156.9</v>
      </c>
      <c r="E113" s="24">
        <f>E114+E122+E125+E130+E133</f>
        <v>2219.4</v>
      </c>
      <c r="F113" s="24">
        <f>F114+F122+F125+F130+F133</f>
        <v>7355.1</v>
      </c>
      <c r="G113" s="47">
        <f>G114+G122+G125+G130+G133</f>
        <v>2219.4</v>
      </c>
    </row>
    <row r="114" spans="1:7" ht="23.25" customHeight="1">
      <c r="A114" s="68"/>
      <c r="B114" s="49" t="s">
        <v>151</v>
      </c>
      <c r="C114" s="9" t="s">
        <v>150</v>
      </c>
      <c r="D114" s="26">
        <f>D115+D117+D120</f>
        <v>2250</v>
      </c>
      <c r="E114" s="26">
        <f>E115+E117+E120</f>
        <v>1900</v>
      </c>
      <c r="F114" s="26">
        <f>F115+F117+F120</f>
        <v>2250</v>
      </c>
      <c r="G114" s="61">
        <f>G115+G117+G120</f>
        <v>1900</v>
      </c>
    </row>
    <row r="115" spans="1:7" ht="19.5" customHeight="1">
      <c r="A115" s="68"/>
      <c r="B115" s="56" t="s">
        <v>89</v>
      </c>
      <c r="C115" s="9" t="s">
        <v>152</v>
      </c>
      <c r="D115" s="26">
        <f>D116</f>
        <v>50</v>
      </c>
      <c r="E115" s="21"/>
      <c r="F115" s="26">
        <f>F116</f>
        <v>50</v>
      </c>
      <c r="G115" s="60"/>
    </row>
    <row r="116" spans="1:7" ht="19.5" customHeight="1">
      <c r="A116" s="68"/>
      <c r="B116" s="49" t="s">
        <v>63</v>
      </c>
      <c r="C116" s="9" t="s">
        <v>153</v>
      </c>
      <c r="D116" s="26">
        <v>50</v>
      </c>
      <c r="E116" s="21"/>
      <c r="F116" s="26">
        <v>50</v>
      </c>
      <c r="G116" s="60"/>
    </row>
    <row r="117" spans="1:7" ht="19.5" customHeight="1">
      <c r="A117" s="68"/>
      <c r="B117" s="56" t="s">
        <v>104</v>
      </c>
      <c r="C117" s="9" t="s">
        <v>154</v>
      </c>
      <c r="D117" s="26">
        <f>D118+D119</f>
        <v>1900</v>
      </c>
      <c r="E117" s="26">
        <f>E118+E119</f>
        <v>1900</v>
      </c>
      <c r="F117" s="26">
        <f>F118+F119</f>
        <v>1900</v>
      </c>
      <c r="G117" s="61">
        <f>G118+G119</f>
        <v>1900</v>
      </c>
    </row>
    <row r="118" spans="1:7" ht="19.5" customHeight="1">
      <c r="A118" s="68"/>
      <c r="B118" s="49" t="s">
        <v>63</v>
      </c>
      <c r="C118" s="9" t="s">
        <v>155</v>
      </c>
      <c r="D118" s="26">
        <v>1800</v>
      </c>
      <c r="E118" s="26">
        <v>1800</v>
      </c>
      <c r="F118" s="26">
        <v>1800</v>
      </c>
      <c r="G118" s="61">
        <v>1800</v>
      </c>
    </row>
    <row r="119" spans="1:7" ht="19.5" customHeight="1">
      <c r="A119" s="68"/>
      <c r="B119" s="49" t="s">
        <v>77</v>
      </c>
      <c r="C119" s="9" t="s">
        <v>157</v>
      </c>
      <c r="D119" s="26">
        <v>100</v>
      </c>
      <c r="E119" s="26">
        <v>100</v>
      </c>
      <c r="F119" s="26">
        <v>100</v>
      </c>
      <c r="G119" s="61">
        <v>100</v>
      </c>
    </row>
    <row r="120" spans="1:7" ht="19.5" customHeight="1">
      <c r="A120" s="68"/>
      <c r="B120" s="49" t="s">
        <v>77</v>
      </c>
      <c r="C120" s="9" t="s">
        <v>156</v>
      </c>
      <c r="D120" s="26">
        <v>300</v>
      </c>
      <c r="E120" s="21"/>
      <c r="F120" s="26">
        <v>300</v>
      </c>
      <c r="G120" s="60"/>
    </row>
    <row r="121" spans="1:7" ht="19.5" customHeight="1">
      <c r="A121" s="68"/>
      <c r="B121" s="49"/>
      <c r="C121" s="9"/>
      <c r="D121" s="26"/>
      <c r="E121" s="21"/>
      <c r="F121" s="26"/>
      <c r="G121" s="60"/>
    </row>
    <row r="122" spans="1:7" ht="19.5" customHeight="1">
      <c r="A122" s="68"/>
      <c r="B122" s="49" t="s">
        <v>108</v>
      </c>
      <c r="C122" s="9" t="s">
        <v>158</v>
      </c>
      <c r="D122" s="26">
        <f>D123</f>
        <v>200</v>
      </c>
      <c r="E122" s="21"/>
      <c r="F122" s="26">
        <f>F123</f>
        <v>200</v>
      </c>
      <c r="G122" s="60"/>
    </row>
    <row r="123" spans="1:7" ht="19.5" customHeight="1">
      <c r="A123" s="68"/>
      <c r="B123" s="49" t="s">
        <v>77</v>
      </c>
      <c r="C123" s="9" t="s">
        <v>159</v>
      </c>
      <c r="D123" s="26">
        <v>200</v>
      </c>
      <c r="E123" s="21"/>
      <c r="F123" s="26">
        <v>200</v>
      </c>
      <c r="G123" s="60"/>
    </row>
    <row r="124" spans="1:7" ht="19.5" customHeight="1">
      <c r="A124" s="68"/>
      <c r="B124" s="49"/>
      <c r="C124" s="9"/>
      <c r="D124" s="26"/>
      <c r="E124" s="21"/>
      <c r="F124" s="26"/>
      <c r="G124" s="60"/>
    </row>
    <row r="125" spans="1:7" ht="19.5" customHeight="1">
      <c r="A125" s="68"/>
      <c r="B125" s="49" t="s">
        <v>164</v>
      </c>
      <c r="C125" s="9" t="s">
        <v>160</v>
      </c>
      <c r="D125" s="26">
        <f>D126+D127</f>
        <v>419.4</v>
      </c>
      <c r="E125" s="26">
        <f>E126+E127</f>
        <v>219.4</v>
      </c>
      <c r="F125" s="26">
        <f>F126+F127</f>
        <v>419.4</v>
      </c>
      <c r="G125" s="61">
        <f>G126+G127</f>
        <v>219.4</v>
      </c>
    </row>
    <row r="126" spans="1:7" ht="19.5" customHeight="1">
      <c r="A126" s="68"/>
      <c r="B126" s="49" t="s">
        <v>77</v>
      </c>
      <c r="C126" s="9" t="s">
        <v>161</v>
      </c>
      <c r="D126" s="26">
        <v>200</v>
      </c>
      <c r="E126" s="21"/>
      <c r="F126" s="26">
        <v>200</v>
      </c>
      <c r="G126" s="60"/>
    </row>
    <row r="127" spans="1:7" ht="19.5" customHeight="1">
      <c r="A127" s="68"/>
      <c r="B127" s="56" t="s">
        <v>104</v>
      </c>
      <c r="C127" s="9" t="s">
        <v>163</v>
      </c>
      <c r="D127" s="26">
        <f>D128</f>
        <v>219.4</v>
      </c>
      <c r="E127" s="26">
        <f>E128</f>
        <v>219.4</v>
      </c>
      <c r="F127" s="26">
        <f>F128</f>
        <v>219.4</v>
      </c>
      <c r="G127" s="61">
        <f>G128</f>
        <v>219.4</v>
      </c>
    </row>
    <row r="128" spans="1:7" ht="19.5" customHeight="1" hidden="1">
      <c r="A128" s="68"/>
      <c r="B128" s="49" t="s">
        <v>77</v>
      </c>
      <c r="C128" s="9" t="s">
        <v>162</v>
      </c>
      <c r="D128" s="26">
        <v>219.4</v>
      </c>
      <c r="E128" s="26">
        <v>219.4</v>
      </c>
      <c r="F128" s="26">
        <v>219.4</v>
      </c>
      <c r="G128" s="61">
        <v>219.4</v>
      </c>
    </row>
    <row r="129" spans="1:7" ht="19.5" customHeight="1" hidden="1">
      <c r="A129" s="68"/>
      <c r="B129" s="49"/>
      <c r="C129" s="9"/>
      <c r="D129" s="26"/>
      <c r="E129" s="21"/>
      <c r="F129" s="26"/>
      <c r="G129" s="60"/>
    </row>
    <row r="130" spans="1:7" ht="18.75" customHeight="1">
      <c r="A130" s="68"/>
      <c r="B130" s="49" t="s">
        <v>165</v>
      </c>
      <c r="C130" s="9" t="s">
        <v>166</v>
      </c>
      <c r="D130" s="26">
        <f>D131</f>
        <v>200</v>
      </c>
      <c r="E130" s="21"/>
      <c r="F130" s="26">
        <f>F131</f>
        <v>200</v>
      </c>
      <c r="G130" s="60"/>
    </row>
    <row r="131" spans="1:7" ht="22.5" customHeight="1">
      <c r="A131" s="68"/>
      <c r="B131" s="49" t="s">
        <v>77</v>
      </c>
      <c r="C131" s="9" t="s">
        <v>167</v>
      </c>
      <c r="D131" s="26">
        <v>200</v>
      </c>
      <c r="E131" s="21"/>
      <c r="F131" s="26">
        <v>200</v>
      </c>
      <c r="G131" s="60"/>
    </row>
    <row r="132" spans="1:7" ht="19.5" customHeight="1" hidden="1">
      <c r="A132" s="68"/>
      <c r="B132" s="49"/>
      <c r="C132" s="11"/>
      <c r="D132" s="26"/>
      <c r="E132" s="21"/>
      <c r="F132" s="26"/>
      <c r="G132" s="60"/>
    </row>
    <row r="133" spans="1:7" ht="21" customHeight="1">
      <c r="A133" s="68"/>
      <c r="B133" s="49" t="s">
        <v>168</v>
      </c>
      <c r="C133" s="9" t="s">
        <v>169</v>
      </c>
      <c r="D133" s="26">
        <f>D134+D135</f>
        <v>3087.5</v>
      </c>
      <c r="E133" s="26">
        <f>E134+E135</f>
        <v>100</v>
      </c>
      <c r="F133" s="26">
        <f>F134+F135</f>
        <v>4285.7</v>
      </c>
      <c r="G133" s="61">
        <f>G134+G135</f>
        <v>100</v>
      </c>
    </row>
    <row r="134" spans="1:7" ht="23.25" customHeight="1">
      <c r="A134" s="68"/>
      <c r="B134" s="49" t="s">
        <v>77</v>
      </c>
      <c r="C134" s="9" t="s">
        <v>170</v>
      </c>
      <c r="D134" s="26">
        <v>2987.5</v>
      </c>
      <c r="E134" s="21"/>
      <c r="F134" s="26">
        <v>4185.7</v>
      </c>
      <c r="G134" s="60"/>
    </row>
    <row r="135" spans="1:7" ht="58.5">
      <c r="A135" s="68"/>
      <c r="B135" s="56" t="s">
        <v>104</v>
      </c>
      <c r="C135" s="9" t="s">
        <v>171</v>
      </c>
      <c r="D135" s="26">
        <f>D136</f>
        <v>100</v>
      </c>
      <c r="E135" s="26">
        <f>E136</f>
        <v>100</v>
      </c>
      <c r="F135" s="26">
        <f>F136</f>
        <v>100</v>
      </c>
      <c r="G135" s="61">
        <f>G136</f>
        <v>100</v>
      </c>
    </row>
    <row r="136" spans="1:7" ht="20.25" customHeight="1">
      <c r="A136" s="68"/>
      <c r="B136" s="49" t="s">
        <v>77</v>
      </c>
      <c r="C136" s="9" t="s">
        <v>172</v>
      </c>
      <c r="D136" s="26">
        <v>100</v>
      </c>
      <c r="E136" s="26">
        <v>100</v>
      </c>
      <c r="F136" s="26">
        <v>100</v>
      </c>
      <c r="G136" s="61">
        <v>100</v>
      </c>
    </row>
    <row r="137" spans="1:7" ht="21" customHeight="1">
      <c r="A137" s="68"/>
      <c r="B137" s="49"/>
      <c r="C137" s="11"/>
      <c r="D137" s="26"/>
      <c r="E137" s="21"/>
      <c r="F137" s="26"/>
      <c r="G137" s="60"/>
    </row>
    <row r="138" spans="1:7" ht="20.25" customHeight="1">
      <c r="A138" s="68"/>
      <c r="B138" s="59"/>
      <c r="C138" s="11"/>
      <c r="D138" s="13"/>
      <c r="E138" s="9"/>
      <c r="F138" s="13"/>
      <c r="G138" s="48"/>
    </row>
    <row r="139" spans="1:7" ht="18.75">
      <c r="A139" s="68"/>
      <c r="B139" s="62" t="s">
        <v>13</v>
      </c>
      <c r="C139" s="31" t="s">
        <v>20</v>
      </c>
      <c r="D139" s="24">
        <f>D140</f>
        <v>30</v>
      </c>
      <c r="E139" s="8"/>
      <c r="F139" s="24">
        <f>F140</f>
        <v>30</v>
      </c>
      <c r="G139" s="50"/>
    </row>
    <row r="140" spans="1:7" ht="39" customHeight="1">
      <c r="A140" s="68"/>
      <c r="B140" s="59" t="s">
        <v>174</v>
      </c>
      <c r="C140" s="11" t="s">
        <v>173</v>
      </c>
      <c r="D140" s="13">
        <f>D141</f>
        <v>30</v>
      </c>
      <c r="E140" s="9"/>
      <c r="F140" s="13">
        <f>F141</f>
        <v>30</v>
      </c>
      <c r="G140" s="48"/>
    </row>
    <row r="141" spans="1:7" ht="10.5" customHeight="1">
      <c r="A141" s="68"/>
      <c r="B141" s="59" t="s">
        <v>175</v>
      </c>
      <c r="C141" s="11" t="s">
        <v>176</v>
      </c>
      <c r="D141" s="13">
        <f>D142</f>
        <v>30</v>
      </c>
      <c r="E141" s="9"/>
      <c r="F141" s="13">
        <f>F142</f>
        <v>30</v>
      </c>
      <c r="G141" s="48"/>
    </row>
    <row r="142" spans="1:7" ht="12.75">
      <c r="A142" s="68"/>
      <c r="B142" s="49" t="s">
        <v>77</v>
      </c>
      <c r="C142" s="11" t="s">
        <v>177</v>
      </c>
      <c r="D142" s="13">
        <v>30</v>
      </c>
      <c r="E142" s="9"/>
      <c r="F142" s="13">
        <v>30</v>
      </c>
      <c r="G142" s="48"/>
    </row>
    <row r="143" spans="1:7" ht="12.75">
      <c r="A143" s="68"/>
      <c r="B143" s="59"/>
      <c r="C143" s="11"/>
      <c r="D143" s="13"/>
      <c r="E143" s="9"/>
      <c r="F143" s="13"/>
      <c r="G143" s="48"/>
    </row>
    <row r="144" spans="1:7" ht="23.25" customHeight="1">
      <c r="A144" s="68"/>
      <c r="B144" s="59"/>
      <c r="C144" s="11"/>
      <c r="D144" s="13"/>
      <c r="E144" s="9"/>
      <c r="F144" s="13"/>
      <c r="G144" s="48"/>
    </row>
    <row r="145" spans="1:7" ht="12.75">
      <c r="A145" s="68"/>
      <c r="B145" s="46" t="s">
        <v>26</v>
      </c>
      <c r="C145" s="8" t="s">
        <v>27</v>
      </c>
      <c r="D145" s="12">
        <f>D146+D152</f>
        <v>6550</v>
      </c>
      <c r="E145" s="21"/>
      <c r="F145" s="12">
        <f>F146+F152</f>
        <v>6550</v>
      </c>
      <c r="G145" s="60"/>
    </row>
    <row r="146" spans="1:7" ht="48.75">
      <c r="A146" s="68"/>
      <c r="B146" s="59" t="s">
        <v>174</v>
      </c>
      <c r="C146" s="11" t="s">
        <v>179</v>
      </c>
      <c r="D146" s="13">
        <f>D147+D149</f>
        <v>6450</v>
      </c>
      <c r="E146" s="21"/>
      <c r="F146" s="13">
        <f>F147+F149</f>
        <v>6450</v>
      </c>
      <c r="G146" s="60"/>
    </row>
    <row r="147" spans="1:7" ht="39">
      <c r="A147" s="68"/>
      <c r="B147" s="59" t="s">
        <v>178</v>
      </c>
      <c r="C147" s="11" t="s">
        <v>180</v>
      </c>
      <c r="D147" s="13">
        <f>D148</f>
        <v>6100</v>
      </c>
      <c r="E147" s="21"/>
      <c r="F147" s="13">
        <f>F148</f>
        <v>6100</v>
      </c>
      <c r="G147" s="60"/>
    </row>
    <row r="148" spans="1:7" ht="12.75">
      <c r="A148" s="68"/>
      <c r="B148" s="49" t="s">
        <v>77</v>
      </c>
      <c r="C148" s="11" t="s">
        <v>181</v>
      </c>
      <c r="D148" s="13">
        <v>6100</v>
      </c>
      <c r="E148" s="21"/>
      <c r="F148" s="13">
        <v>6100</v>
      </c>
      <c r="G148" s="60"/>
    </row>
    <row r="149" spans="1:7" ht="39">
      <c r="A149" s="68"/>
      <c r="B149" s="59" t="s">
        <v>182</v>
      </c>
      <c r="C149" s="11" t="s">
        <v>183</v>
      </c>
      <c r="D149" s="13">
        <f>D150</f>
        <v>350</v>
      </c>
      <c r="E149" s="21"/>
      <c r="F149" s="13">
        <f>F150</f>
        <v>350</v>
      </c>
      <c r="G149" s="60"/>
    </row>
    <row r="150" spans="1:7" ht="12.75">
      <c r="A150" s="68"/>
      <c r="B150" s="49" t="s">
        <v>77</v>
      </c>
      <c r="C150" s="11" t="s">
        <v>184</v>
      </c>
      <c r="D150" s="13">
        <v>350</v>
      </c>
      <c r="E150" s="21"/>
      <c r="F150" s="13">
        <v>350</v>
      </c>
      <c r="G150" s="60"/>
    </row>
    <row r="151" spans="1:7" ht="12.75">
      <c r="A151" s="68"/>
      <c r="B151" s="46"/>
      <c r="C151" s="8"/>
      <c r="D151" s="12"/>
      <c r="E151" s="9"/>
      <c r="F151" s="12"/>
      <c r="G151" s="48"/>
    </row>
    <row r="152" spans="1:7" ht="68.25">
      <c r="A152" s="68"/>
      <c r="B152" s="59" t="s">
        <v>115</v>
      </c>
      <c r="C152" s="11" t="s">
        <v>185</v>
      </c>
      <c r="D152" s="13">
        <f>D153</f>
        <v>100</v>
      </c>
      <c r="E152" s="9"/>
      <c r="F152" s="13">
        <f>F153</f>
        <v>100</v>
      </c>
      <c r="G152" s="48"/>
    </row>
    <row r="153" spans="1:7" ht="48.75">
      <c r="A153" s="68"/>
      <c r="B153" s="59" t="s">
        <v>139</v>
      </c>
      <c r="C153" s="11" t="s">
        <v>186</v>
      </c>
      <c r="D153" s="13">
        <f>D154</f>
        <v>100</v>
      </c>
      <c r="E153" s="9"/>
      <c r="F153" s="13">
        <f>F154</f>
        <v>100</v>
      </c>
      <c r="G153" s="48"/>
    </row>
    <row r="154" spans="1:7" ht="12.75">
      <c r="A154" s="68"/>
      <c r="B154" s="49" t="s">
        <v>77</v>
      </c>
      <c r="C154" s="11" t="s">
        <v>187</v>
      </c>
      <c r="D154" s="13">
        <v>100</v>
      </c>
      <c r="E154" s="9"/>
      <c r="F154" s="13">
        <v>100</v>
      </c>
      <c r="G154" s="48"/>
    </row>
    <row r="155" spans="1:7" ht="12.75">
      <c r="A155" s="68"/>
      <c r="B155" s="49"/>
      <c r="C155" s="9"/>
      <c r="D155" s="13"/>
      <c r="E155" s="9"/>
      <c r="F155" s="13"/>
      <c r="G155" s="48"/>
    </row>
    <row r="156" spans="1:7" ht="12.75">
      <c r="A156" s="68"/>
      <c r="B156" s="49"/>
      <c r="C156" s="9"/>
      <c r="D156" s="13"/>
      <c r="E156" s="9"/>
      <c r="F156" s="13"/>
      <c r="G156" s="48"/>
    </row>
    <row r="157" spans="1:7" ht="12.75">
      <c r="A157" s="68"/>
      <c r="B157" s="46" t="s">
        <v>14</v>
      </c>
      <c r="C157" s="8" t="s">
        <v>36</v>
      </c>
      <c r="D157" s="12">
        <f>D158</f>
        <v>290</v>
      </c>
      <c r="E157" s="9"/>
      <c r="F157" s="12">
        <f>F158</f>
        <v>290</v>
      </c>
      <c r="G157" s="48"/>
    </row>
    <row r="158" spans="1:7" ht="48.75">
      <c r="A158" s="68"/>
      <c r="B158" s="59" t="s">
        <v>174</v>
      </c>
      <c r="C158" s="11" t="s">
        <v>189</v>
      </c>
      <c r="D158" s="13">
        <f>D159</f>
        <v>290</v>
      </c>
      <c r="E158" s="9"/>
      <c r="F158" s="13">
        <f>F159</f>
        <v>290</v>
      </c>
      <c r="G158" s="48"/>
    </row>
    <row r="159" spans="1:7" ht="29.25">
      <c r="A159" s="68"/>
      <c r="B159" s="59" t="s">
        <v>188</v>
      </c>
      <c r="C159" s="11" t="s">
        <v>190</v>
      </c>
      <c r="D159" s="13">
        <f>D160</f>
        <v>290</v>
      </c>
      <c r="E159" s="9"/>
      <c r="F159" s="13">
        <f>F160</f>
        <v>290</v>
      </c>
      <c r="G159" s="48"/>
    </row>
    <row r="160" spans="1:7" ht="12.75">
      <c r="A160" s="71"/>
      <c r="B160" s="49" t="s">
        <v>77</v>
      </c>
      <c r="C160" s="11" t="s">
        <v>191</v>
      </c>
      <c r="D160" s="13">
        <v>290</v>
      </c>
      <c r="E160" s="9"/>
      <c r="F160" s="13">
        <v>290</v>
      </c>
      <c r="G160" s="48"/>
    </row>
    <row r="161" spans="1:7" ht="13.5" customHeight="1">
      <c r="A161" s="68"/>
      <c r="B161" s="49"/>
      <c r="C161" s="9"/>
      <c r="D161" s="13"/>
      <c r="E161" s="9"/>
      <c r="F161" s="13"/>
      <c r="G161" s="48"/>
    </row>
    <row r="162" spans="1:7" ht="19.5" thickBot="1">
      <c r="A162" s="68"/>
      <c r="B162" s="46" t="s">
        <v>23</v>
      </c>
      <c r="C162" s="8" t="s">
        <v>35</v>
      </c>
      <c r="D162" s="12">
        <f>D163+D166</f>
        <v>170</v>
      </c>
      <c r="E162" s="9"/>
      <c r="F162" s="12">
        <f>F163+F166</f>
        <v>170</v>
      </c>
      <c r="G162" s="48"/>
    </row>
    <row r="163" spans="1:7" ht="20.25" thickBot="1">
      <c r="A163" s="72"/>
      <c r="B163" s="49" t="s">
        <v>50</v>
      </c>
      <c r="C163" s="9" t="s">
        <v>192</v>
      </c>
      <c r="D163" s="13">
        <f>D164</f>
        <v>70</v>
      </c>
      <c r="E163" s="9"/>
      <c r="F163" s="13">
        <f>F164</f>
        <v>70</v>
      </c>
      <c r="G163" s="48"/>
    </row>
    <row r="164" spans="1:7" ht="29.25">
      <c r="A164" s="73"/>
      <c r="B164" s="49" t="s">
        <v>194</v>
      </c>
      <c r="C164" s="11" t="s">
        <v>193</v>
      </c>
      <c r="D164" s="13">
        <f>D165</f>
        <v>70</v>
      </c>
      <c r="E164" s="9"/>
      <c r="F164" s="13">
        <f>F165</f>
        <v>70</v>
      </c>
      <c r="G164" s="48"/>
    </row>
    <row r="165" spans="1:7" ht="19.5">
      <c r="A165" s="73"/>
      <c r="B165" s="49" t="s">
        <v>195</v>
      </c>
      <c r="C165" s="11" t="s">
        <v>196</v>
      </c>
      <c r="D165" s="13">
        <v>70</v>
      </c>
      <c r="E165" s="9"/>
      <c r="F165" s="13">
        <v>70</v>
      </c>
      <c r="G165" s="48"/>
    </row>
    <row r="166" spans="1:7" ht="48.75">
      <c r="A166" s="73"/>
      <c r="B166" s="59" t="s">
        <v>174</v>
      </c>
      <c r="C166" s="9" t="s">
        <v>197</v>
      </c>
      <c r="D166" s="13">
        <f>D167</f>
        <v>100</v>
      </c>
      <c r="E166" s="9"/>
      <c r="F166" s="13">
        <f>F167</f>
        <v>100</v>
      </c>
      <c r="G166" s="48"/>
    </row>
    <row r="167" spans="1:7" ht="39">
      <c r="A167" s="73"/>
      <c r="B167" s="49" t="s">
        <v>199</v>
      </c>
      <c r="C167" s="9" t="s">
        <v>198</v>
      </c>
      <c r="D167" s="13">
        <f>D168</f>
        <v>100</v>
      </c>
      <c r="E167" s="9"/>
      <c r="F167" s="13">
        <f>F168</f>
        <v>100</v>
      </c>
      <c r="G167" s="48"/>
    </row>
    <row r="168" spans="1:7" ht="12.75">
      <c r="A168" s="73"/>
      <c r="B168" s="49" t="s">
        <v>77</v>
      </c>
      <c r="C168" s="9" t="s">
        <v>200</v>
      </c>
      <c r="D168" s="13">
        <v>100</v>
      </c>
      <c r="E168" s="9"/>
      <c r="F168" s="13">
        <v>100</v>
      </c>
      <c r="G168" s="48"/>
    </row>
    <row r="169" spans="1:7" ht="12.75">
      <c r="A169" s="73"/>
      <c r="B169" s="49"/>
      <c r="C169" s="9"/>
      <c r="D169" s="26"/>
      <c r="E169" s="9"/>
      <c r="F169" s="26"/>
      <c r="G169" s="48"/>
    </row>
    <row r="170" spans="1:7" ht="13.5" thickBot="1">
      <c r="A170" s="73"/>
      <c r="B170" s="63"/>
      <c r="C170" s="64"/>
      <c r="D170" s="65"/>
      <c r="E170" s="64"/>
      <c r="F170" s="65"/>
      <c r="G170" s="66"/>
    </row>
    <row r="171" spans="1:7" ht="13.5" thickBot="1">
      <c r="A171" s="73"/>
      <c r="B171" s="41" t="s">
        <v>38</v>
      </c>
      <c r="C171" s="29"/>
      <c r="D171" s="30">
        <f>D5</f>
        <v>30382.32</v>
      </c>
      <c r="E171" s="30">
        <f>E5</f>
        <v>2456.6</v>
      </c>
      <c r="F171" s="30">
        <f>F5</f>
        <v>31238.519999999997</v>
      </c>
      <c r="G171" s="42">
        <f>G5</f>
        <v>2456.6</v>
      </c>
    </row>
    <row r="172" spans="1:7" ht="16.5" thickBot="1">
      <c r="A172" s="73"/>
      <c r="B172" s="43" t="s">
        <v>202</v>
      </c>
      <c r="C172" s="37"/>
      <c r="D172" s="36">
        <v>0</v>
      </c>
      <c r="E172" s="39"/>
      <c r="F172" s="36">
        <v>0</v>
      </c>
      <c r="G172" s="39"/>
    </row>
    <row r="173" spans="1:7" ht="23.25" thickBot="1">
      <c r="A173" s="40"/>
      <c r="B173" s="44" t="s">
        <v>203</v>
      </c>
      <c r="C173" s="38"/>
      <c r="D173" s="90">
        <f>SUM(D171:D172)</f>
        <v>30382.32</v>
      </c>
      <c r="E173" s="40"/>
      <c r="F173" s="90">
        <f>SUM(F171:F172)</f>
        <v>31238.519999999997</v>
      </c>
      <c r="G173" s="40"/>
    </row>
    <row r="174" ht="4.5" customHeight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</sheetData>
  <sheetProtection/>
  <mergeCells count="7">
    <mergeCell ref="C1:G1"/>
    <mergeCell ref="F3:G3"/>
    <mergeCell ref="A2:E2"/>
    <mergeCell ref="A3:A4"/>
    <mergeCell ref="B3:B4"/>
    <mergeCell ref="C3:C4"/>
    <mergeCell ref="D3:E3"/>
  </mergeCells>
  <printOptions/>
  <pageMargins left="0.7480314960629921" right="0" top="0.1968503937007874" bottom="0.1574803149606299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4"/>
  <sheetViews>
    <sheetView zoomScale="125" zoomScaleNormal="125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39.375" style="0" customWidth="1"/>
    <col min="3" max="3" width="18.00390625" style="0" customWidth="1"/>
    <col min="4" max="4" width="14.125" style="0" customWidth="1"/>
    <col min="5" max="5" width="16.375" style="0" customWidth="1"/>
    <col min="6" max="6" width="15.875" style="0" customWidth="1"/>
  </cols>
  <sheetData>
    <row r="2" spans="3:6" ht="12.75">
      <c r="C2" s="124" t="s">
        <v>329</v>
      </c>
      <c r="D2" s="125"/>
      <c r="E2" s="125"/>
      <c r="F2" s="94"/>
    </row>
    <row r="3" spans="3:6" ht="12.75">
      <c r="C3" s="125"/>
      <c r="D3" s="125"/>
      <c r="E3" s="125"/>
      <c r="F3" s="94"/>
    </row>
    <row r="4" spans="3:6" ht="12.75">
      <c r="C4" s="125"/>
      <c r="D4" s="125"/>
      <c r="E4" s="125"/>
      <c r="F4" s="94"/>
    </row>
    <row r="5" spans="3:6" ht="12.75">
      <c r="C5" s="125"/>
      <c r="D5" s="125"/>
      <c r="E5" s="125"/>
      <c r="F5" s="94"/>
    </row>
    <row r="6" spans="3:6" ht="12.75">
      <c r="C6" s="125"/>
      <c r="D6" s="125"/>
      <c r="E6" s="125"/>
      <c r="F6" s="94"/>
    </row>
    <row r="7" spans="2:6" ht="15.75">
      <c r="B7" s="91"/>
      <c r="C7" s="125"/>
      <c r="D7" s="125"/>
      <c r="E7" s="125"/>
      <c r="F7" s="94"/>
    </row>
    <row r="8" ht="15.75">
      <c r="C8" s="92" t="s">
        <v>204</v>
      </c>
    </row>
    <row r="9" ht="15.75">
      <c r="C9" s="92" t="s">
        <v>207</v>
      </c>
    </row>
    <row r="10" spans="2:5" ht="35.25" customHeight="1">
      <c r="B10" s="126" t="s">
        <v>208</v>
      </c>
      <c r="C10" s="127"/>
      <c r="D10" s="127"/>
      <c r="E10" s="127"/>
    </row>
    <row r="11" ht="15.75">
      <c r="C11" s="92" t="s">
        <v>205</v>
      </c>
    </row>
    <row r="12" ht="15.75">
      <c r="C12" s="92" t="s">
        <v>209</v>
      </c>
    </row>
    <row r="13" ht="16.5" thickBot="1">
      <c r="B13" s="91"/>
    </row>
    <row r="14" spans="2:6" ht="108.75" customHeight="1">
      <c r="B14" s="128" t="s">
        <v>206</v>
      </c>
      <c r="C14" s="113" t="s">
        <v>213</v>
      </c>
      <c r="D14" s="115" t="s">
        <v>1</v>
      </c>
      <c r="E14" s="116"/>
      <c r="F14" s="93"/>
    </row>
    <row r="15" spans="2:6" ht="30" thickBot="1">
      <c r="B15" s="129"/>
      <c r="C15" s="114"/>
      <c r="D15" s="80" t="s">
        <v>2</v>
      </c>
      <c r="E15" s="81" t="s">
        <v>24</v>
      </c>
      <c r="F15" s="35"/>
    </row>
    <row r="16" spans="2:8" ht="15.75" customHeight="1" thickBot="1">
      <c r="B16" s="85" t="s">
        <v>25</v>
      </c>
      <c r="C16" s="86"/>
      <c r="D16" s="87">
        <f>D18+D42+D64+D71+D83</f>
        <v>40670.68</v>
      </c>
      <c r="E16" s="88">
        <f>SUM(E18:E86)</f>
        <v>3025.4400000000005</v>
      </c>
      <c r="F16" s="35"/>
      <c r="G16" s="32"/>
      <c r="H16" s="2"/>
    </row>
    <row r="17" spans="2:6" ht="15" customHeight="1">
      <c r="B17" s="78"/>
      <c r="C17" s="79"/>
      <c r="D17" s="82"/>
      <c r="E17" s="83"/>
      <c r="F17" s="93"/>
    </row>
    <row r="18" spans="2:5" ht="22.5">
      <c r="B18" s="98" t="s">
        <v>50</v>
      </c>
      <c r="C18" s="99" t="s">
        <v>214</v>
      </c>
      <c r="D18" s="100">
        <f>D19+D33+D37+D39+D24+D27+D31+D29</f>
        <v>14796.42</v>
      </c>
      <c r="E18" s="101"/>
    </row>
    <row r="19" spans="2:5" ht="45.75">
      <c r="B19" s="7" t="s">
        <v>52</v>
      </c>
      <c r="C19" s="8" t="s">
        <v>215</v>
      </c>
      <c r="D19" s="12">
        <f>SUM(D20:D23)</f>
        <v>13760.400000000001</v>
      </c>
      <c r="E19" s="48"/>
    </row>
    <row r="20" spans="2:5" ht="19.5">
      <c r="B20" s="10" t="s">
        <v>53</v>
      </c>
      <c r="C20" s="9" t="s">
        <v>216</v>
      </c>
      <c r="D20" s="13">
        <v>3754.54</v>
      </c>
      <c r="E20" s="48"/>
    </row>
    <row r="21" spans="2:5" ht="18.75" customHeight="1">
      <c r="B21" s="10" t="s">
        <v>56</v>
      </c>
      <c r="C21" s="9" t="s">
        <v>217</v>
      </c>
      <c r="D21" s="13">
        <v>153</v>
      </c>
      <c r="E21" s="48"/>
    </row>
    <row r="22" spans="2:5" ht="16.5" customHeight="1">
      <c r="B22" s="7"/>
      <c r="C22" s="9" t="s">
        <v>218</v>
      </c>
      <c r="D22" s="13">
        <v>21</v>
      </c>
      <c r="E22" s="48"/>
    </row>
    <row r="23" spans="2:5" ht="12.75">
      <c r="B23" s="10" t="s">
        <v>50</v>
      </c>
      <c r="C23" s="9" t="s">
        <v>285</v>
      </c>
      <c r="D23" s="13">
        <v>9831.86</v>
      </c>
      <c r="E23" s="48"/>
    </row>
    <row r="24" spans="2:5" ht="54" customHeight="1">
      <c r="B24" s="103" t="s">
        <v>325</v>
      </c>
      <c r="C24" s="8" t="s">
        <v>324</v>
      </c>
      <c r="D24" s="12">
        <f>SUM(D25:D26)</f>
        <v>152.64</v>
      </c>
      <c r="E24" s="48">
        <v>152.64</v>
      </c>
    </row>
    <row r="25" spans="2:5" ht="19.5">
      <c r="B25" s="10" t="s">
        <v>53</v>
      </c>
      <c r="C25" s="9" t="s">
        <v>274</v>
      </c>
      <c r="D25" s="13">
        <v>1</v>
      </c>
      <c r="E25" s="48"/>
    </row>
    <row r="26" spans="2:5" ht="19.5">
      <c r="B26" s="10" t="s">
        <v>56</v>
      </c>
      <c r="C26" s="9" t="s">
        <v>275</v>
      </c>
      <c r="D26" s="13">
        <v>151.64</v>
      </c>
      <c r="E26" s="48"/>
    </row>
    <row r="27" spans="2:5" ht="48" customHeight="1">
      <c r="B27" s="7" t="s">
        <v>52</v>
      </c>
      <c r="C27" s="8" t="s">
        <v>220</v>
      </c>
      <c r="D27" s="12">
        <f>D28</f>
        <v>5</v>
      </c>
      <c r="E27" s="50">
        <f>E28</f>
        <v>0</v>
      </c>
    </row>
    <row r="28" spans="2:5" ht="19.5">
      <c r="B28" s="10" t="s">
        <v>71</v>
      </c>
      <c r="C28" s="9" t="s">
        <v>276</v>
      </c>
      <c r="D28" s="13">
        <v>5</v>
      </c>
      <c r="E28" s="48">
        <f>E31</f>
        <v>0</v>
      </c>
    </row>
    <row r="29" spans="2:5" ht="45.75">
      <c r="B29" s="7" t="s">
        <v>52</v>
      </c>
      <c r="C29" s="8" t="s">
        <v>326</v>
      </c>
      <c r="D29" s="12">
        <f>D30</f>
        <v>99</v>
      </c>
      <c r="E29" s="50">
        <v>33</v>
      </c>
    </row>
    <row r="30" spans="2:5" ht="48.75">
      <c r="B30" s="10" t="s">
        <v>52</v>
      </c>
      <c r="C30" s="9" t="s">
        <v>327</v>
      </c>
      <c r="D30" s="13">
        <v>99</v>
      </c>
      <c r="E30" s="48"/>
    </row>
    <row r="31" spans="1:5" ht="45.75">
      <c r="A31" s="2"/>
      <c r="B31" s="7" t="s">
        <v>52</v>
      </c>
      <c r="C31" s="8" t="s">
        <v>221</v>
      </c>
      <c r="D31" s="12">
        <f>D32</f>
        <v>6</v>
      </c>
      <c r="E31" s="50">
        <v>0</v>
      </c>
    </row>
    <row r="32" spans="2:5" ht="19.5">
      <c r="B32" s="10" t="s">
        <v>53</v>
      </c>
      <c r="C32" s="9" t="s">
        <v>222</v>
      </c>
      <c r="D32" s="13">
        <v>6</v>
      </c>
      <c r="E32" s="48"/>
    </row>
    <row r="33" spans="2:5" s="2" customFormat="1" ht="19.5">
      <c r="B33" s="10" t="s">
        <v>103</v>
      </c>
      <c r="C33" s="8" t="s">
        <v>223</v>
      </c>
      <c r="D33" s="12">
        <f>SUM(D34:D35)</f>
        <v>111.9</v>
      </c>
      <c r="E33" s="50"/>
    </row>
    <row r="34" spans="2:5" ht="19.5">
      <c r="B34" s="10" t="s">
        <v>63</v>
      </c>
      <c r="C34" s="9" t="s">
        <v>224</v>
      </c>
      <c r="D34" s="13">
        <v>30</v>
      </c>
      <c r="E34" s="48"/>
    </row>
    <row r="35" spans="2:5" ht="12.75">
      <c r="B35" s="10" t="s">
        <v>15</v>
      </c>
      <c r="C35" s="9" t="s">
        <v>225</v>
      </c>
      <c r="D35" s="13">
        <v>81.9</v>
      </c>
      <c r="E35" s="48">
        <v>81.9</v>
      </c>
    </row>
    <row r="36" spans="2:5" ht="12.75">
      <c r="B36" s="10"/>
      <c r="C36" s="9"/>
      <c r="D36" s="13"/>
      <c r="E36" s="48">
        <v>0</v>
      </c>
    </row>
    <row r="37" spans="2:5" ht="18.75">
      <c r="B37" s="17" t="s">
        <v>143</v>
      </c>
      <c r="C37" s="8" t="s">
        <v>226</v>
      </c>
      <c r="D37" s="12">
        <f>D38</f>
        <v>601.48</v>
      </c>
      <c r="E37" s="50"/>
    </row>
    <row r="38" spans="2:5" ht="12.75">
      <c r="B38" s="10" t="s">
        <v>50</v>
      </c>
      <c r="C38" s="9" t="s">
        <v>227</v>
      </c>
      <c r="D38" s="13">
        <v>601.48</v>
      </c>
      <c r="E38" s="48"/>
    </row>
    <row r="39" spans="2:5" ht="18.75">
      <c r="B39" s="7" t="s">
        <v>194</v>
      </c>
      <c r="C39" s="8" t="s">
        <v>228</v>
      </c>
      <c r="D39" s="12">
        <f>D40</f>
        <v>60</v>
      </c>
      <c r="E39" s="48"/>
    </row>
    <row r="40" spans="2:5" ht="19.5">
      <c r="B40" s="10" t="s">
        <v>195</v>
      </c>
      <c r="C40" s="9" t="s">
        <v>318</v>
      </c>
      <c r="D40" s="13">
        <v>60</v>
      </c>
      <c r="E40" s="48"/>
    </row>
    <row r="41" spans="3:5" ht="12.75">
      <c r="C41" s="9"/>
      <c r="D41" s="13"/>
      <c r="E41" s="48"/>
    </row>
    <row r="42" spans="2:5" ht="36.75">
      <c r="B42" s="7" t="s">
        <v>107</v>
      </c>
      <c r="C42" s="8" t="s">
        <v>264</v>
      </c>
      <c r="D42" s="12">
        <f>D43+D48+D52+D55+D57+D61</f>
        <v>12733.900000000001</v>
      </c>
      <c r="E42" s="48"/>
    </row>
    <row r="43" spans="2:5" ht="19.5">
      <c r="B43" s="10" t="s">
        <v>151</v>
      </c>
      <c r="C43" s="9" t="s">
        <v>230</v>
      </c>
      <c r="D43" s="13">
        <f>SUM(D44:D47)</f>
        <v>2190.88</v>
      </c>
      <c r="E43" s="48"/>
    </row>
    <row r="44" spans="2:5" ht="12.75">
      <c r="B44" s="7"/>
      <c r="C44" s="9" t="s">
        <v>231</v>
      </c>
      <c r="D44" s="13">
        <v>50</v>
      </c>
      <c r="E44" s="48"/>
    </row>
    <row r="45" spans="2:5" ht="12.75">
      <c r="B45" s="10"/>
      <c r="C45" s="9" t="s">
        <v>232</v>
      </c>
      <c r="D45" s="13">
        <v>1800</v>
      </c>
      <c r="E45" s="48">
        <v>1800</v>
      </c>
    </row>
    <row r="46" spans="2:5" ht="12.75">
      <c r="B46" s="10"/>
      <c r="C46" s="9" t="s">
        <v>233</v>
      </c>
      <c r="D46" s="13">
        <v>300</v>
      </c>
      <c r="E46" s="48"/>
    </row>
    <row r="47" spans="2:5" ht="12.75">
      <c r="B47" s="10"/>
      <c r="C47" s="9" t="s">
        <v>234</v>
      </c>
      <c r="D47" s="13">
        <v>40.88</v>
      </c>
      <c r="E47" s="48">
        <v>40.88</v>
      </c>
    </row>
    <row r="48" spans="2:5" ht="19.5">
      <c r="B48" s="10" t="s">
        <v>108</v>
      </c>
      <c r="C48" s="9" t="s">
        <v>235</v>
      </c>
      <c r="D48" s="13">
        <f>SUM(D49:D51)</f>
        <v>6800.98</v>
      </c>
      <c r="E48" s="52"/>
    </row>
    <row r="49" spans="2:5" ht="12.75">
      <c r="B49" s="10"/>
      <c r="C49" s="9" t="s">
        <v>236</v>
      </c>
      <c r="D49" s="13">
        <v>5721.53</v>
      </c>
      <c r="E49" s="52"/>
    </row>
    <row r="50" spans="2:5" ht="12.75">
      <c r="B50" s="10"/>
      <c r="C50" s="9" t="s">
        <v>308</v>
      </c>
      <c r="D50" s="15">
        <v>552.34</v>
      </c>
      <c r="E50" s="53"/>
    </row>
    <row r="51" spans="2:5" ht="12.75">
      <c r="B51" s="10"/>
      <c r="C51" s="9" t="s">
        <v>279</v>
      </c>
      <c r="D51" s="15">
        <v>527.11</v>
      </c>
      <c r="E51" s="61">
        <v>527.11</v>
      </c>
    </row>
    <row r="52" spans="2:5" ht="19.5">
      <c r="B52" s="10" t="s">
        <v>164</v>
      </c>
      <c r="C52" s="9" t="s">
        <v>238</v>
      </c>
      <c r="D52" s="15">
        <f>SUM(D53:D54)</f>
        <v>1639.4</v>
      </c>
      <c r="E52" s="53"/>
    </row>
    <row r="53" spans="2:5" ht="12.75">
      <c r="B53" s="10"/>
      <c r="C53" s="9" t="s">
        <v>309</v>
      </c>
      <c r="D53" s="15">
        <v>1420</v>
      </c>
      <c r="E53" s="53"/>
    </row>
    <row r="54" spans="2:5" ht="12.75">
      <c r="B54" s="10"/>
      <c r="C54" s="9" t="s">
        <v>240</v>
      </c>
      <c r="D54" s="15">
        <v>219.4</v>
      </c>
      <c r="E54" s="53">
        <v>219.4</v>
      </c>
    </row>
    <row r="55" spans="2:5" ht="19.5">
      <c r="B55" s="10" t="s">
        <v>165</v>
      </c>
      <c r="C55" s="9" t="s">
        <v>241</v>
      </c>
      <c r="D55" s="15">
        <f>SUM(D56)</f>
        <v>10</v>
      </c>
      <c r="E55" s="48"/>
    </row>
    <row r="56" spans="2:5" ht="12.75">
      <c r="B56" s="14"/>
      <c r="C56" s="9" t="s">
        <v>310</v>
      </c>
      <c r="D56" s="15">
        <v>10</v>
      </c>
      <c r="E56" s="48"/>
    </row>
    <row r="57" spans="2:5" ht="18" customHeight="1">
      <c r="B57" s="10" t="s">
        <v>168</v>
      </c>
      <c r="C57" s="9" t="s">
        <v>242</v>
      </c>
      <c r="D57" s="15">
        <f>SUM(D58:D59)</f>
        <v>1050.51</v>
      </c>
      <c r="E57" s="48"/>
    </row>
    <row r="58" spans="2:5" ht="12.75">
      <c r="B58" s="10"/>
      <c r="C58" s="9" t="s">
        <v>311</v>
      </c>
      <c r="D58" s="15">
        <v>880</v>
      </c>
      <c r="E58" s="48"/>
    </row>
    <row r="59" spans="2:5" ht="12.75">
      <c r="B59" s="10"/>
      <c r="C59" s="9" t="s">
        <v>245</v>
      </c>
      <c r="D59" s="15">
        <v>170.51</v>
      </c>
      <c r="E59" s="48">
        <v>170.51</v>
      </c>
    </row>
    <row r="60" spans="2:5" ht="12.75">
      <c r="B60" s="10"/>
      <c r="C60" s="9"/>
      <c r="D60" s="15"/>
      <c r="E60" s="48"/>
    </row>
    <row r="61" spans="2:5" ht="12.75">
      <c r="B61" s="10"/>
      <c r="C61" s="9" t="s">
        <v>319</v>
      </c>
      <c r="D61" s="15">
        <f>D62</f>
        <v>1042.13</v>
      </c>
      <c r="E61" s="48"/>
    </row>
    <row r="62" spans="2:5" ht="12.75">
      <c r="B62" s="10"/>
      <c r="C62" s="9" t="s">
        <v>320</v>
      </c>
      <c r="D62" s="15">
        <v>1042.13</v>
      </c>
      <c r="E62" s="48"/>
    </row>
    <row r="63" spans="2:5" ht="12.75">
      <c r="B63" s="10"/>
      <c r="C63" s="9"/>
      <c r="D63" s="15"/>
      <c r="E63" s="48"/>
    </row>
    <row r="64" spans="2:5" ht="36.75">
      <c r="B64" s="34" t="s">
        <v>174</v>
      </c>
      <c r="C64" s="8" t="s">
        <v>246</v>
      </c>
      <c r="D64" s="16">
        <f>SUM(D65:D69)</f>
        <v>6444.5</v>
      </c>
      <c r="E64" s="48"/>
    </row>
    <row r="65" spans="2:5" ht="29.25">
      <c r="B65" s="20" t="s">
        <v>178</v>
      </c>
      <c r="C65" s="9" t="s">
        <v>247</v>
      </c>
      <c r="D65" s="15">
        <v>5750.56</v>
      </c>
      <c r="E65" s="48"/>
    </row>
    <row r="66" spans="2:5" ht="29.25">
      <c r="B66" s="20" t="s">
        <v>182</v>
      </c>
      <c r="C66" s="9" t="s">
        <v>248</v>
      </c>
      <c r="D66" s="15">
        <v>303.94</v>
      </c>
      <c r="E66" s="48"/>
    </row>
    <row r="67" spans="2:5" ht="29.25">
      <c r="B67" s="20" t="s">
        <v>188</v>
      </c>
      <c r="C67" s="9" t="s">
        <v>249</v>
      </c>
      <c r="D67" s="15">
        <v>360</v>
      </c>
      <c r="E67" s="48"/>
    </row>
    <row r="68" spans="2:5" ht="39">
      <c r="B68" s="20" t="s">
        <v>175</v>
      </c>
      <c r="C68" s="9" t="s">
        <v>250</v>
      </c>
      <c r="D68" s="15">
        <v>30</v>
      </c>
      <c r="E68" s="48"/>
    </row>
    <row r="69" spans="2:5" ht="29.25">
      <c r="B69" s="10" t="s">
        <v>199</v>
      </c>
      <c r="C69" s="9" t="s">
        <v>251</v>
      </c>
      <c r="D69" s="15">
        <v>0</v>
      </c>
      <c r="E69" s="48"/>
    </row>
    <row r="70" spans="2:5" ht="12.75">
      <c r="B70" s="10"/>
      <c r="C70" s="9"/>
      <c r="D70" s="15"/>
      <c r="E70" s="48"/>
    </row>
    <row r="71" spans="2:5" ht="45.75">
      <c r="B71" s="7" t="s">
        <v>115</v>
      </c>
      <c r="C71" s="8" t="s">
        <v>252</v>
      </c>
      <c r="D71" s="16">
        <f>SUM(D72:D80)</f>
        <v>6503.860000000001</v>
      </c>
      <c r="E71" s="48"/>
    </row>
    <row r="72" spans="2:5" ht="39">
      <c r="B72" s="10" t="s">
        <v>123</v>
      </c>
      <c r="C72" s="9" t="s">
        <v>253</v>
      </c>
      <c r="D72" s="15">
        <v>110</v>
      </c>
      <c r="E72" s="48"/>
    </row>
    <row r="73" spans="2:5" ht="12.75">
      <c r="B73" s="10"/>
      <c r="C73" s="9" t="s">
        <v>304</v>
      </c>
      <c r="D73" s="15">
        <v>0</v>
      </c>
      <c r="E73" s="48"/>
    </row>
    <row r="74" spans="2:5" ht="39">
      <c r="B74" s="10" t="s">
        <v>128</v>
      </c>
      <c r="C74" s="9" t="s">
        <v>254</v>
      </c>
      <c r="D74" s="15">
        <v>0</v>
      </c>
      <c r="E74" s="48"/>
    </row>
    <row r="75" spans="2:5" ht="48.75">
      <c r="B75" s="10" t="s">
        <v>129</v>
      </c>
      <c r="C75" s="9" t="s">
        <v>255</v>
      </c>
      <c r="D75" s="15">
        <v>250</v>
      </c>
      <c r="E75" s="48"/>
    </row>
    <row r="76" spans="2:5" ht="39">
      <c r="B76" s="10" t="s">
        <v>116</v>
      </c>
      <c r="C76" s="9" t="s">
        <v>259</v>
      </c>
      <c r="D76" s="15">
        <v>0</v>
      </c>
      <c r="E76" s="48"/>
    </row>
    <row r="77" spans="2:5" ht="39">
      <c r="B77" s="10" t="s">
        <v>139</v>
      </c>
      <c r="C77" s="9" t="s">
        <v>256</v>
      </c>
      <c r="D77" s="15">
        <v>164.69</v>
      </c>
      <c r="E77" s="48"/>
    </row>
    <row r="78" spans="2:5" ht="12.75">
      <c r="B78" s="10"/>
      <c r="C78" s="9" t="s">
        <v>303</v>
      </c>
      <c r="D78" s="15">
        <v>0</v>
      </c>
      <c r="E78" s="48"/>
    </row>
    <row r="79" spans="2:5" ht="39">
      <c r="B79" s="10" t="s">
        <v>140</v>
      </c>
      <c r="C79" s="9" t="s">
        <v>257</v>
      </c>
      <c r="D79" s="15">
        <v>400</v>
      </c>
      <c r="E79" s="48"/>
    </row>
    <row r="80" spans="2:5" ht="39">
      <c r="B80" s="10" t="s">
        <v>139</v>
      </c>
      <c r="C80" s="9" t="s">
        <v>286</v>
      </c>
      <c r="D80" s="33">
        <v>5579.17</v>
      </c>
      <c r="E80" s="95"/>
    </row>
    <row r="81" spans="2:5" ht="12.75">
      <c r="B81" s="10"/>
      <c r="C81" s="9"/>
      <c r="D81" s="33"/>
      <c r="E81" s="95"/>
    </row>
    <row r="82" spans="2:5" ht="12.75">
      <c r="B82" s="10"/>
      <c r="C82" s="9"/>
      <c r="D82" s="33"/>
      <c r="E82" s="95"/>
    </row>
    <row r="83" spans="2:5" ht="90.75">
      <c r="B83" s="17" t="s">
        <v>79</v>
      </c>
      <c r="C83" s="8" t="s">
        <v>260</v>
      </c>
      <c r="D83" s="12">
        <f>SUM(D84:D86)</f>
        <v>192</v>
      </c>
      <c r="E83" s="48"/>
    </row>
    <row r="84" spans="2:5" ht="29.25">
      <c r="B84" s="18" t="s">
        <v>85</v>
      </c>
      <c r="C84" s="9" t="s">
        <v>261</v>
      </c>
      <c r="D84" s="13">
        <v>180</v>
      </c>
      <c r="E84" s="48"/>
    </row>
    <row r="85" spans="2:5" ht="29.25">
      <c r="B85" s="18" t="s">
        <v>85</v>
      </c>
      <c r="C85" s="9" t="s">
        <v>262</v>
      </c>
      <c r="D85" s="13">
        <v>12</v>
      </c>
      <c r="E85" s="48"/>
    </row>
    <row r="86" spans="2:5" ht="48.75">
      <c r="B86" s="10" t="s">
        <v>86</v>
      </c>
      <c r="C86" s="11" t="s">
        <v>263</v>
      </c>
      <c r="D86" s="26">
        <v>0</v>
      </c>
      <c r="E86" s="61"/>
    </row>
    <row r="87" spans="2:5" ht="13.5" thickBot="1">
      <c r="B87" s="10"/>
      <c r="C87" s="9"/>
      <c r="D87" s="33"/>
      <c r="E87" s="58"/>
    </row>
    <row r="88" spans="2:5" ht="13.5" thickBot="1">
      <c r="B88" s="27" t="s">
        <v>38</v>
      </c>
      <c r="C88" s="29"/>
      <c r="D88" s="30">
        <f>D16</f>
        <v>40670.68</v>
      </c>
      <c r="E88" s="30">
        <f>E16</f>
        <v>3025.4400000000005</v>
      </c>
    </row>
    <row r="89" spans="2:5" ht="12.75">
      <c r="B89" s="23"/>
      <c r="C89" s="22"/>
      <c r="D89" s="22"/>
      <c r="E89" s="22"/>
    </row>
    <row r="90" spans="2:5" ht="12.75">
      <c r="B90" s="23"/>
      <c r="C90" s="22"/>
      <c r="D90" s="22"/>
      <c r="E90" s="22"/>
    </row>
    <row r="91" spans="2:5" ht="12.75">
      <c r="B91" s="23"/>
      <c r="C91" s="22"/>
      <c r="D91" s="22"/>
      <c r="E91" s="22"/>
    </row>
    <row r="92" spans="2:5" ht="12.75">
      <c r="B92" s="23"/>
      <c r="C92" s="22"/>
      <c r="D92" s="22"/>
      <c r="E92" s="22"/>
    </row>
    <row r="93" spans="2:5" ht="12.75">
      <c r="B93" s="23"/>
      <c r="C93" s="22"/>
      <c r="D93" s="22"/>
      <c r="E93" s="22"/>
    </row>
    <row r="94" spans="2:5" ht="12.75">
      <c r="B94" s="23"/>
      <c r="C94" s="22"/>
      <c r="D94" s="22"/>
      <c r="E94" s="22"/>
    </row>
    <row r="95" spans="2:5" ht="12.75">
      <c r="B95" s="23"/>
      <c r="C95" s="22"/>
      <c r="D95" s="22"/>
      <c r="E95" s="22"/>
    </row>
    <row r="96" spans="2:5" ht="12.75">
      <c r="B96" s="23"/>
      <c r="C96" s="22"/>
      <c r="D96" s="22"/>
      <c r="E96" s="22"/>
    </row>
    <row r="97" spans="2:5" ht="12.75">
      <c r="B97" s="23"/>
      <c r="C97" s="22"/>
      <c r="D97" s="22"/>
      <c r="E97" s="22"/>
    </row>
    <row r="98" spans="2:5" ht="12.75">
      <c r="B98" s="23"/>
      <c r="C98" s="22"/>
      <c r="D98" s="22"/>
      <c r="E98" s="22"/>
    </row>
    <row r="99" spans="2:5" ht="12.75">
      <c r="B99" s="23"/>
      <c r="C99" s="22"/>
      <c r="D99" s="22"/>
      <c r="E99" s="22"/>
    </row>
    <row r="100" spans="2:5" ht="12.75">
      <c r="B100" s="23"/>
      <c r="C100" s="22"/>
      <c r="D100" s="22"/>
      <c r="E100" s="22"/>
    </row>
    <row r="101" spans="2:5" ht="12.75">
      <c r="B101" s="23"/>
      <c r="C101" s="22"/>
      <c r="D101" s="22"/>
      <c r="E101" s="22"/>
    </row>
    <row r="102" spans="2:5" ht="12.75">
      <c r="B102" s="23"/>
      <c r="C102" s="22"/>
      <c r="D102" s="22"/>
      <c r="E102" s="22"/>
    </row>
    <row r="103" spans="2:5" ht="12.75">
      <c r="B103" s="23"/>
      <c r="C103" s="22"/>
      <c r="D103" s="22"/>
      <c r="E103" s="22"/>
    </row>
    <row r="104" spans="2:5" ht="12.75">
      <c r="B104" s="23"/>
      <c r="C104" s="22"/>
      <c r="D104" s="22"/>
      <c r="E104" s="22"/>
    </row>
    <row r="105" spans="2:5" ht="12.75">
      <c r="B105" s="23"/>
      <c r="C105" s="22"/>
      <c r="D105" s="22"/>
      <c r="E105" s="22"/>
    </row>
    <row r="106" spans="2:5" ht="12.75">
      <c r="B106" s="23"/>
      <c r="C106" s="22"/>
      <c r="D106" s="22"/>
      <c r="E106" s="22"/>
    </row>
    <row r="107" spans="2:5" ht="12.75">
      <c r="B107" s="23"/>
      <c r="C107" s="22"/>
      <c r="D107" s="22"/>
      <c r="E107" s="22"/>
    </row>
    <row r="108" spans="2:5" ht="12.75">
      <c r="B108" s="23"/>
      <c r="C108" s="22"/>
      <c r="D108" s="22"/>
      <c r="E108" s="22"/>
    </row>
    <row r="109" spans="2:5" ht="12.75">
      <c r="B109" s="23"/>
      <c r="C109" s="22"/>
      <c r="D109" s="22"/>
      <c r="E109" s="22"/>
    </row>
    <row r="110" spans="2:5" ht="12.75">
      <c r="B110" s="4"/>
      <c r="C110" s="96"/>
      <c r="D110" s="96"/>
      <c r="E110" s="96"/>
    </row>
    <row r="111" spans="2:5" ht="12.75">
      <c r="B111" s="4"/>
      <c r="C111" s="96"/>
      <c r="D111" s="96"/>
      <c r="E111" s="96"/>
    </row>
    <row r="112" spans="2:5" ht="12.75">
      <c r="B112" s="4"/>
      <c r="C112" s="96"/>
      <c r="D112" s="96"/>
      <c r="E112" s="96"/>
    </row>
    <row r="113" spans="2:5" ht="12.75">
      <c r="B113" s="4"/>
      <c r="C113" s="96"/>
      <c r="D113" s="96"/>
      <c r="E113" s="96"/>
    </row>
    <row r="114" spans="2:5" ht="12.75">
      <c r="B114" s="4"/>
      <c r="C114" s="96"/>
      <c r="D114" s="96"/>
      <c r="E114" s="96"/>
    </row>
    <row r="115" spans="2:5" ht="12.75">
      <c r="B115" s="4"/>
      <c r="C115" s="96"/>
      <c r="D115" s="96"/>
      <c r="E115" s="96"/>
    </row>
    <row r="116" spans="3:5" ht="12.75">
      <c r="C116" s="97"/>
      <c r="D116" s="97"/>
      <c r="E116" s="97"/>
    </row>
    <row r="117" spans="3:5" ht="12.75">
      <c r="C117" s="97"/>
      <c r="D117" s="97"/>
      <c r="E117" s="97"/>
    </row>
    <row r="118" spans="3:5" ht="12.75">
      <c r="C118" s="97"/>
      <c r="D118" s="97"/>
      <c r="E118" s="97"/>
    </row>
    <row r="119" spans="3:5" ht="12.75">
      <c r="C119" s="97"/>
      <c r="D119" s="97"/>
      <c r="E119" s="97"/>
    </row>
    <row r="120" spans="3:5" ht="12.75">
      <c r="C120" s="97"/>
      <c r="D120" s="97"/>
      <c r="E120" s="97"/>
    </row>
    <row r="121" spans="3:5" ht="12.75">
      <c r="C121" s="97"/>
      <c r="D121" s="97"/>
      <c r="E121" s="97"/>
    </row>
    <row r="122" spans="3:5" ht="12.75">
      <c r="C122" s="97"/>
      <c r="D122" s="97"/>
      <c r="E122" s="97"/>
    </row>
    <row r="123" spans="3:5" ht="12.75">
      <c r="C123" s="97"/>
      <c r="D123" s="97"/>
      <c r="E123" s="97"/>
    </row>
    <row r="124" spans="3:5" ht="12.75">
      <c r="C124" s="97"/>
      <c r="D124" s="97"/>
      <c r="E124" s="97"/>
    </row>
    <row r="125" spans="3:5" ht="12.75">
      <c r="C125" s="97"/>
      <c r="D125" s="97"/>
      <c r="E125" s="97"/>
    </row>
    <row r="126" spans="3:5" ht="12.75">
      <c r="C126" s="97"/>
      <c r="D126" s="97"/>
      <c r="E126" s="97"/>
    </row>
    <row r="127" spans="3:5" ht="12.75">
      <c r="C127" s="97"/>
      <c r="D127" s="97"/>
      <c r="E127" s="97"/>
    </row>
    <row r="128" spans="3:5" ht="12.75">
      <c r="C128" s="97"/>
      <c r="D128" s="97"/>
      <c r="E128" s="97"/>
    </row>
    <row r="129" spans="3:5" ht="12.75">
      <c r="C129" s="97"/>
      <c r="D129" s="97"/>
      <c r="E129" s="97"/>
    </row>
    <row r="130" spans="3:5" ht="12.75">
      <c r="C130" s="97"/>
      <c r="D130" s="97"/>
      <c r="E130" s="97"/>
    </row>
    <row r="131" spans="3:5" ht="12.75">
      <c r="C131" s="97"/>
      <c r="D131" s="97"/>
      <c r="E131" s="97"/>
    </row>
    <row r="132" spans="3:5" ht="12.75">
      <c r="C132" s="97"/>
      <c r="D132" s="97"/>
      <c r="E132" s="97"/>
    </row>
    <row r="133" spans="3:5" ht="12.75">
      <c r="C133" s="97"/>
      <c r="D133" s="97"/>
      <c r="E133" s="97"/>
    </row>
    <row r="134" spans="3:5" ht="12.75">
      <c r="C134" s="97"/>
      <c r="D134" s="97"/>
      <c r="E134" s="97"/>
    </row>
    <row r="135" spans="3:5" ht="12.75">
      <c r="C135" s="97"/>
      <c r="D135" s="97"/>
      <c r="E135" s="97"/>
    </row>
    <row r="136" spans="3:5" ht="12.75">
      <c r="C136" s="97"/>
      <c r="D136" s="97"/>
      <c r="E136" s="97"/>
    </row>
    <row r="137" spans="3:5" ht="12.75">
      <c r="C137" s="97"/>
      <c r="D137" s="97"/>
      <c r="E137" s="97"/>
    </row>
    <row r="138" spans="3:5" ht="12.75">
      <c r="C138" s="97"/>
      <c r="D138" s="97"/>
      <c r="E138" s="97"/>
    </row>
    <row r="139" spans="3:5" ht="12.75">
      <c r="C139" s="97"/>
      <c r="D139" s="97"/>
      <c r="E139" s="97"/>
    </row>
    <row r="140" spans="3:5" ht="12.75">
      <c r="C140" s="97"/>
      <c r="D140" s="97"/>
      <c r="E140" s="97"/>
    </row>
    <row r="141" spans="3:5" ht="12.75">
      <c r="C141" s="97"/>
      <c r="D141" s="97"/>
      <c r="E141" s="97"/>
    </row>
    <row r="142" spans="3:5" ht="12.75">
      <c r="C142" s="97"/>
      <c r="D142" s="97"/>
      <c r="E142" s="97"/>
    </row>
    <row r="143" spans="3:5" ht="12.75">
      <c r="C143" s="97"/>
      <c r="D143" s="97"/>
      <c r="E143" s="97"/>
    </row>
    <row r="144" spans="3:5" ht="12.75">
      <c r="C144" s="97"/>
      <c r="D144" s="97"/>
      <c r="E144" s="97"/>
    </row>
    <row r="145" spans="3:5" ht="12.75">
      <c r="C145" s="97"/>
      <c r="D145" s="97"/>
      <c r="E145" s="97"/>
    </row>
    <row r="146" spans="3:5" ht="12.75">
      <c r="C146" s="97"/>
      <c r="D146" s="97"/>
      <c r="E146" s="97"/>
    </row>
    <row r="147" spans="3:5" ht="12.75">
      <c r="C147" s="97"/>
      <c r="D147" s="97"/>
      <c r="E147" s="97"/>
    </row>
    <row r="148" spans="3:5" ht="12.75">
      <c r="C148" s="97"/>
      <c r="D148" s="97"/>
      <c r="E148" s="97"/>
    </row>
    <row r="149" spans="3:5" ht="12.75">
      <c r="C149" s="97"/>
      <c r="D149" s="97"/>
      <c r="E149" s="97"/>
    </row>
    <row r="150" spans="3:5" ht="12.75">
      <c r="C150" s="97"/>
      <c r="D150" s="97"/>
      <c r="E150" s="97"/>
    </row>
    <row r="151" spans="3:5" ht="12.75">
      <c r="C151" s="97"/>
      <c r="D151" s="97"/>
      <c r="E151" s="97"/>
    </row>
    <row r="152" spans="3:5" ht="12.75">
      <c r="C152" s="97"/>
      <c r="D152" s="97"/>
      <c r="E152" s="97"/>
    </row>
    <row r="153" spans="3:5" ht="12.75">
      <c r="C153" s="97"/>
      <c r="D153" s="97"/>
      <c r="E153" s="97"/>
    </row>
    <row r="154" spans="3:5" ht="12.75">
      <c r="C154" s="97"/>
      <c r="D154" s="97"/>
      <c r="E154" s="97"/>
    </row>
    <row r="155" spans="3:5" ht="12.75">
      <c r="C155" s="97"/>
      <c r="D155" s="97"/>
      <c r="E155" s="97"/>
    </row>
    <row r="156" spans="3:5" ht="12.75">
      <c r="C156" s="97"/>
      <c r="D156" s="97"/>
      <c r="E156" s="97"/>
    </row>
    <row r="157" spans="3:5" ht="12.75">
      <c r="C157" s="97"/>
      <c r="D157" s="97"/>
      <c r="E157" s="97"/>
    </row>
    <row r="158" spans="3:5" ht="12.75">
      <c r="C158" s="97"/>
      <c r="D158" s="97"/>
      <c r="E158" s="97"/>
    </row>
    <row r="159" spans="3:5" ht="12.75">
      <c r="C159" s="97"/>
      <c r="D159" s="97"/>
      <c r="E159" s="97"/>
    </row>
    <row r="160" spans="3:5" ht="12.75">
      <c r="C160" s="97"/>
      <c r="D160" s="97"/>
      <c r="E160" s="97"/>
    </row>
    <row r="161" spans="3:5" ht="12.75">
      <c r="C161" s="97"/>
      <c r="D161" s="97"/>
      <c r="E161" s="97"/>
    </row>
    <row r="162" spans="3:5" ht="12.75">
      <c r="C162" s="97"/>
      <c r="D162" s="97"/>
      <c r="E162" s="97"/>
    </row>
    <row r="163" spans="3:5" ht="12.75">
      <c r="C163" s="97"/>
      <c r="D163" s="97"/>
      <c r="E163" s="97"/>
    </row>
    <row r="164" spans="3:5" ht="12.75">
      <c r="C164" s="97"/>
      <c r="D164" s="97"/>
      <c r="E164" s="97"/>
    </row>
    <row r="165" spans="3:5" ht="12.75">
      <c r="C165" s="97"/>
      <c r="D165" s="97"/>
      <c r="E165" s="97"/>
    </row>
    <row r="166" spans="3:5" ht="12.75">
      <c r="C166" s="97"/>
      <c r="D166" s="97"/>
      <c r="E166" s="97"/>
    </row>
    <row r="167" spans="3:5" ht="12.75">
      <c r="C167" s="97"/>
      <c r="D167" s="97"/>
      <c r="E167" s="97"/>
    </row>
    <row r="168" spans="3:5" ht="12.75">
      <c r="C168" s="97"/>
      <c r="D168" s="97"/>
      <c r="E168" s="97"/>
    </row>
    <row r="169" spans="3:5" ht="12.75">
      <c r="C169" s="97"/>
      <c r="D169" s="97"/>
      <c r="E169" s="97"/>
    </row>
    <row r="170" spans="3:5" ht="12.75">
      <c r="C170" s="97"/>
      <c r="D170" s="97"/>
      <c r="E170" s="97"/>
    </row>
    <row r="171" spans="3:5" ht="12.75">
      <c r="C171" s="97"/>
      <c r="D171" s="97"/>
      <c r="E171" s="97"/>
    </row>
    <row r="172" spans="3:5" ht="12.75">
      <c r="C172" s="97"/>
      <c r="D172" s="97"/>
      <c r="E172" s="97"/>
    </row>
    <row r="173" spans="3:5" ht="12.75">
      <c r="C173" s="97"/>
      <c r="D173" s="97"/>
      <c r="E173" s="97"/>
    </row>
    <row r="174" spans="3:5" ht="12.75">
      <c r="C174" s="97"/>
      <c r="D174" s="97"/>
      <c r="E174" s="97"/>
    </row>
    <row r="175" spans="3:5" ht="12.75">
      <c r="C175" s="97"/>
      <c r="D175" s="97"/>
      <c r="E175" s="97"/>
    </row>
    <row r="176" spans="3:5" ht="12.75">
      <c r="C176" s="97"/>
      <c r="D176" s="97"/>
      <c r="E176" s="97"/>
    </row>
    <row r="177" spans="3:5" ht="12.75">
      <c r="C177" s="97"/>
      <c r="D177" s="97"/>
      <c r="E177" s="97"/>
    </row>
    <row r="178" spans="3:5" ht="12.75">
      <c r="C178" s="97"/>
      <c r="D178" s="97"/>
      <c r="E178" s="97"/>
    </row>
    <row r="179" spans="3:5" ht="12.75">
      <c r="C179" s="97"/>
      <c r="D179" s="97"/>
      <c r="E179" s="97"/>
    </row>
    <row r="180" spans="3:5" ht="12.75">
      <c r="C180" s="97"/>
      <c r="D180" s="97"/>
      <c r="E180" s="97"/>
    </row>
    <row r="181" spans="3:5" ht="12.75">
      <c r="C181" s="97"/>
      <c r="D181" s="97"/>
      <c r="E181" s="97"/>
    </row>
    <row r="182" spans="3:5" ht="12.75">
      <c r="C182" s="97"/>
      <c r="D182" s="97"/>
      <c r="E182" s="97"/>
    </row>
    <row r="183" spans="3:5" ht="12.75">
      <c r="C183" s="97"/>
      <c r="D183" s="97"/>
      <c r="E183" s="97"/>
    </row>
    <row r="184" spans="3:5" ht="12.75">
      <c r="C184" s="97"/>
      <c r="D184" s="97"/>
      <c r="E184" s="97"/>
    </row>
  </sheetData>
  <sheetProtection/>
  <mergeCells count="5">
    <mergeCell ref="C2:E7"/>
    <mergeCell ref="B10:E10"/>
    <mergeCell ref="B14:B15"/>
    <mergeCell ref="C14:C15"/>
    <mergeCell ref="D14:E14"/>
  </mergeCells>
  <printOptions/>
  <pageMargins left="0.75" right="0.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82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0.875" style="0" customWidth="1"/>
    <col min="2" max="2" width="33.375" style="0" customWidth="1"/>
    <col min="3" max="3" width="10.875" style="0" customWidth="1"/>
    <col min="4" max="4" width="13.25390625" style="0" customWidth="1"/>
    <col min="6" max="6" width="12.75390625" style="0" customWidth="1"/>
    <col min="7" max="7" width="9.25390625" style="0" customWidth="1"/>
  </cols>
  <sheetData>
    <row r="3" spans="3:6" ht="12.75">
      <c r="C3" s="124" t="s">
        <v>266</v>
      </c>
      <c r="D3" s="125"/>
      <c r="E3" s="125"/>
      <c r="F3" s="125"/>
    </row>
    <row r="4" spans="3:6" ht="12.75">
      <c r="C4" s="125"/>
      <c r="D4" s="125"/>
      <c r="E4" s="125"/>
      <c r="F4" s="125"/>
    </row>
    <row r="5" spans="3:6" ht="12.75">
      <c r="C5" s="125"/>
      <c r="D5" s="125"/>
      <c r="E5" s="125"/>
      <c r="F5" s="125"/>
    </row>
    <row r="6" spans="3:6" ht="12.75">
      <c r="C6" s="125"/>
      <c r="D6" s="125"/>
      <c r="E6" s="125"/>
      <c r="F6" s="125"/>
    </row>
    <row r="7" spans="3:6" ht="12.75">
      <c r="C7" s="125"/>
      <c r="D7" s="125"/>
      <c r="E7" s="125"/>
      <c r="F7" s="125"/>
    </row>
    <row r="8" spans="2:6" ht="15.75">
      <c r="B8" s="91"/>
      <c r="C8" s="125"/>
      <c r="D8" s="125"/>
      <c r="E8" s="125"/>
      <c r="F8" s="125"/>
    </row>
    <row r="9" ht="15.75">
      <c r="C9" s="92" t="s">
        <v>204</v>
      </c>
    </row>
    <row r="10" ht="15.75">
      <c r="C10" s="92" t="s">
        <v>207</v>
      </c>
    </row>
    <row r="11" spans="2:5" ht="13.5">
      <c r="B11" s="126" t="s">
        <v>208</v>
      </c>
      <c r="C11" s="127"/>
      <c r="D11" s="127"/>
      <c r="E11" s="127"/>
    </row>
    <row r="12" ht="15.75">
      <c r="C12" s="92" t="s">
        <v>205</v>
      </c>
    </row>
    <row r="13" ht="15.75">
      <c r="C13" s="92" t="s">
        <v>267</v>
      </c>
    </row>
    <row r="14" ht="16.5" thickBot="1">
      <c r="B14" s="91"/>
    </row>
    <row r="15" spans="2:7" ht="12.75">
      <c r="B15" s="128" t="s">
        <v>206</v>
      </c>
      <c r="C15" s="113" t="s">
        <v>213</v>
      </c>
      <c r="D15" s="115" t="s">
        <v>1</v>
      </c>
      <c r="E15" s="116"/>
      <c r="F15" s="115" t="s">
        <v>1</v>
      </c>
      <c r="G15" s="116"/>
    </row>
    <row r="16" spans="2:7" ht="49.5" thickBot="1">
      <c r="B16" s="129"/>
      <c r="C16" s="114"/>
      <c r="D16" s="80" t="s">
        <v>2</v>
      </c>
      <c r="E16" s="81" t="s">
        <v>24</v>
      </c>
      <c r="F16" s="80" t="s">
        <v>2</v>
      </c>
      <c r="G16" s="81" t="s">
        <v>24</v>
      </c>
    </row>
    <row r="17" spans="2:7" ht="13.5" thickBot="1">
      <c r="B17" s="85" t="s">
        <v>25</v>
      </c>
      <c r="C17" s="86"/>
      <c r="D17" s="87">
        <f>D19+D41+D59+D66+D76</f>
        <v>30382.32</v>
      </c>
      <c r="E17" s="88">
        <f>SUM(E19:E79)</f>
        <v>2456.6</v>
      </c>
      <c r="F17" s="87">
        <f>F19+F41+F59+F66+F76</f>
        <v>31238.52</v>
      </c>
      <c r="G17" s="88">
        <f>SUM(G19:G79)</f>
        <v>2456.6</v>
      </c>
    </row>
    <row r="18" spans="2:7" ht="12.75">
      <c r="B18" s="78"/>
      <c r="C18" s="79"/>
      <c r="D18" s="82"/>
      <c r="E18" s="83"/>
      <c r="F18" s="82"/>
      <c r="G18" s="83"/>
    </row>
    <row r="19" spans="2:7" ht="22.5">
      <c r="B19" s="98" t="s">
        <v>50</v>
      </c>
      <c r="C19" s="99" t="s">
        <v>214</v>
      </c>
      <c r="D19" s="100">
        <f>D20+D32+D36+D38+D25+D28+D30</f>
        <v>14237.730000000001</v>
      </c>
      <c r="E19" s="101"/>
      <c r="F19" s="100">
        <f>F20+F32+F36+F38+F25+F28+F30</f>
        <v>14237.730000000001</v>
      </c>
      <c r="G19" s="101"/>
    </row>
    <row r="20" spans="2:7" ht="63.75">
      <c r="B20" s="7" t="s">
        <v>52</v>
      </c>
      <c r="C20" s="8" t="s">
        <v>215</v>
      </c>
      <c r="D20" s="12">
        <f>SUM(D21:D24)</f>
        <v>13610.53</v>
      </c>
      <c r="E20" s="48"/>
      <c r="F20" s="12">
        <f>SUM(F21:F24)</f>
        <v>13610.53</v>
      </c>
      <c r="G20" s="48"/>
    </row>
    <row r="21" spans="2:7" ht="19.5">
      <c r="B21" s="10" t="s">
        <v>53</v>
      </c>
      <c r="C21" s="9" t="s">
        <v>216</v>
      </c>
      <c r="D21" s="13">
        <v>3754.53</v>
      </c>
      <c r="E21" s="48"/>
      <c r="F21" s="13">
        <v>3754.53</v>
      </c>
      <c r="G21" s="48"/>
    </row>
    <row r="22" spans="2:7" ht="19.5">
      <c r="B22" s="10" t="s">
        <v>56</v>
      </c>
      <c r="C22" s="9" t="s">
        <v>217</v>
      </c>
      <c r="D22" s="13">
        <v>335</v>
      </c>
      <c r="E22" s="48"/>
      <c r="F22" s="13">
        <v>335</v>
      </c>
      <c r="G22" s="48"/>
    </row>
    <row r="23" spans="2:7" ht="12.75">
      <c r="B23" s="7"/>
      <c r="C23" s="9" t="s">
        <v>218</v>
      </c>
      <c r="D23" s="13">
        <v>21</v>
      </c>
      <c r="E23" s="48"/>
      <c r="F23" s="13">
        <v>21</v>
      </c>
      <c r="G23" s="48"/>
    </row>
    <row r="24" spans="2:7" ht="19.5">
      <c r="B24" s="10" t="s">
        <v>50</v>
      </c>
      <c r="C24" s="9" t="s">
        <v>265</v>
      </c>
      <c r="D24" s="13">
        <v>9500</v>
      </c>
      <c r="E24" s="48"/>
      <c r="F24" s="13">
        <v>9500</v>
      </c>
      <c r="G24" s="48"/>
    </row>
    <row r="25" spans="2:7" ht="63.75">
      <c r="B25" s="7" t="s">
        <v>52</v>
      </c>
      <c r="C25" s="8" t="s">
        <v>219</v>
      </c>
      <c r="D25" s="12">
        <f>SUM(D26:D27)</f>
        <v>169.6</v>
      </c>
      <c r="E25" s="48">
        <v>169.6</v>
      </c>
      <c r="F25" s="12">
        <f>SUM(F26:F27)</f>
        <v>169.6</v>
      </c>
      <c r="G25" s="48">
        <v>169.6</v>
      </c>
    </row>
    <row r="26" spans="2:7" ht="19.5">
      <c r="B26" s="10" t="s">
        <v>53</v>
      </c>
      <c r="C26" s="9" t="s">
        <v>274</v>
      </c>
      <c r="D26" s="13">
        <v>1</v>
      </c>
      <c r="E26" s="48"/>
      <c r="F26" s="13">
        <v>1</v>
      </c>
      <c r="G26" s="48"/>
    </row>
    <row r="27" spans="2:7" ht="19.5">
      <c r="B27" s="10" t="s">
        <v>56</v>
      </c>
      <c r="C27" s="9" t="s">
        <v>275</v>
      </c>
      <c r="D27" s="13">
        <v>168.6</v>
      </c>
      <c r="E27" s="48"/>
      <c r="F27" s="13">
        <v>168.6</v>
      </c>
      <c r="G27" s="48"/>
    </row>
    <row r="28" spans="2:7" ht="63.75">
      <c r="B28" s="7" t="s">
        <v>52</v>
      </c>
      <c r="C28" s="8" t="s">
        <v>220</v>
      </c>
      <c r="D28" s="12">
        <f>D29</f>
        <v>190</v>
      </c>
      <c r="E28" s="50">
        <f>E29</f>
        <v>0</v>
      </c>
      <c r="F28" s="12">
        <f>F29</f>
        <v>190</v>
      </c>
      <c r="G28" s="50">
        <f>G29</f>
        <v>0</v>
      </c>
    </row>
    <row r="29" spans="2:7" ht="19.5">
      <c r="B29" s="10" t="s">
        <v>71</v>
      </c>
      <c r="C29" s="9" t="s">
        <v>276</v>
      </c>
      <c r="D29" s="13">
        <v>190</v>
      </c>
      <c r="E29" s="48">
        <f>E30</f>
        <v>0</v>
      </c>
      <c r="F29" s="13">
        <v>190</v>
      </c>
      <c r="G29" s="48">
        <f>G30</f>
        <v>0</v>
      </c>
    </row>
    <row r="30" spans="2:7" ht="63.75">
      <c r="B30" s="7" t="s">
        <v>52</v>
      </c>
      <c r="C30" s="8" t="s">
        <v>221</v>
      </c>
      <c r="D30" s="12">
        <f>D31</f>
        <v>60</v>
      </c>
      <c r="E30" s="50">
        <v>0</v>
      </c>
      <c r="F30" s="12">
        <f>F31</f>
        <v>60</v>
      </c>
      <c r="G30" s="50">
        <v>0</v>
      </c>
    </row>
    <row r="31" spans="2:7" ht="19.5">
      <c r="B31" s="10" t="s">
        <v>53</v>
      </c>
      <c r="C31" s="9" t="s">
        <v>222</v>
      </c>
      <c r="D31" s="13">
        <v>60</v>
      </c>
      <c r="E31" s="48"/>
      <c r="F31" s="13">
        <v>60</v>
      </c>
      <c r="G31" s="48"/>
    </row>
    <row r="32" spans="2:7" ht="19.5">
      <c r="B32" s="10" t="s">
        <v>103</v>
      </c>
      <c r="C32" s="8" t="s">
        <v>223</v>
      </c>
      <c r="D32" s="12">
        <f>SUM(D33:D34)</f>
        <v>127.6</v>
      </c>
      <c r="E32" s="50"/>
      <c r="F32" s="12">
        <f>SUM(F33:F34)</f>
        <v>127.6</v>
      </c>
      <c r="G32" s="50"/>
    </row>
    <row r="33" spans="2:7" ht="29.25">
      <c r="B33" s="10" t="s">
        <v>63</v>
      </c>
      <c r="C33" s="9" t="s">
        <v>224</v>
      </c>
      <c r="D33" s="13">
        <v>60</v>
      </c>
      <c r="E33" s="48"/>
      <c r="F33" s="13">
        <v>60</v>
      </c>
      <c r="G33" s="48"/>
    </row>
    <row r="34" spans="2:7" ht="19.5">
      <c r="B34" s="10" t="s">
        <v>15</v>
      </c>
      <c r="C34" s="9" t="s">
        <v>225</v>
      </c>
      <c r="D34" s="13">
        <v>67.6</v>
      </c>
      <c r="E34" s="48">
        <v>67.6</v>
      </c>
      <c r="F34" s="13">
        <v>67.6</v>
      </c>
      <c r="G34" s="48">
        <v>67.6</v>
      </c>
    </row>
    <row r="35" spans="2:7" ht="12.75">
      <c r="B35" s="10"/>
      <c r="C35" s="9"/>
      <c r="D35" s="13"/>
      <c r="E35" s="48">
        <v>0</v>
      </c>
      <c r="F35" s="13"/>
      <c r="G35" s="48">
        <v>0</v>
      </c>
    </row>
    <row r="36" spans="2:7" ht="27.75">
      <c r="B36" s="17" t="s">
        <v>143</v>
      </c>
      <c r="C36" s="8" t="s">
        <v>226</v>
      </c>
      <c r="D36" s="12">
        <f>D37</f>
        <v>10</v>
      </c>
      <c r="E36" s="50"/>
      <c r="F36" s="12">
        <f>F37</f>
        <v>10</v>
      </c>
      <c r="G36" s="50"/>
    </row>
    <row r="37" spans="2:7" ht="19.5">
      <c r="B37" s="10" t="s">
        <v>50</v>
      </c>
      <c r="C37" s="9" t="s">
        <v>227</v>
      </c>
      <c r="D37" s="13">
        <v>10</v>
      </c>
      <c r="E37" s="48"/>
      <c r="F37" s="13">
        <v>10</v>
      </c>
      <c r="G37" s="48"/>
    </row>
    <row r="38" spans="2:7" ht="27.75">
      <c r="B38" s="7" t="s">
        <v>194</v>
      </c>
      <c r="C38" s="8" t="s">
        <v>228</v>
      </c>
      <c r="D38" s="12">
        <f>D39</f>
        <v>70</v>
      </c>
      <c r="E38" s="48"/>
      <c r="F38" s="12">
        <f>F39</f>
        <v>70</v>
      </c>
      <c r="G38" s="48"/>
    </row>
    <row r="39" spans="2:7" ht="19.5">
      <c r="B39" s="10" t="s">
        <v>195</v>
      </c>
      <c r="C39" s="9" t="s">
        <v>229</v>
      </c>
      <c r="D39" s="13">
        <v>70</v>
      </c>
      <c r="E39" s="48"/>
      <c r="F39" s="13">
        <v>70</v>
      </c>
      <c r="G39" s="48"/>
    </row>
    <row r="40" spans="3:7" ht="12.75">
      <c r="C40" s="9"/>
      <c r="D40" s="13"/>
      <c r="E40" s="48"/>
      <c r="F40" s="13"/>
      <c r="G40" s="48"/>
    </row>
    <row r="41" spans="2:7" ht="36.75">
      <c r="B41" s="7" t="s">
        <v>107</v>
      </c>
      <c r="C41" s="8" t="s">
        <v>264</v>
      </c>
      <c r="D41" s="12">
        <f>D42+D47+D50+D53+D55</f>
        <v>8257.9</v>
      </c>
      <c r="E41" s="48"/>
      <c r="F41" s="12">
        <f>F42+F47+F50+F53+F55</f>
        <v>9114.099999999999</v>
      </c>
      <c r="G41" s="48"/>
    </row>
    <row r="42" spans="2:7" ht="19.5">
      <c r="B42" s="10" t="s">
        <v>151</v>
      </c>
      <c r="C42" s="9" t="s">
        <v>230</v>
      </c>
      <c r="D42" s="13">
        <f>SUM(D43:D46)</f>
        <v>2250</v>
      </c>
      <c r="E42" s="48"/>
      <c r="F42" s="13">
        <f>SUM(F43:F46)</f>
        <v>2250</v>
      </c>
      <c r="G42" s="48"/>
    </row>
    <row r="43" spans="2:7" ht="12.75">
      <c r="B43" s="7"/>
      <c r="C43" s="9" t="s">
        <v>231</v>
      </c>
      <c r="D43" s="13">
        <v>50</v>
      </c>
      <c r="E43" s="48"/>
      <c r="F43" s="13">
        <v>50</v>
      </c>
      <c r="G43" s="48"/>
    </row>
    <row r="44" spans="2:7" ht="12.75">
      <c r="B44" s="10"/>
      <c r="C44" s="9" t="s">
        <v>232</v>
      </c>
      <c r="D44" s="13">
        <v>1800</v>
      </c>
      <c r="E44" s="48">
        <v>1800</v>
      </c>
      <c r="F44" s="13">
        <v>1800</v>
      </c>
      <c r="G44" s="48">
        <v>1800</v>
      </c>
    </row>
    <row r="45" spans="2:7" ht="12.75">
      <c r="B45" s="10"/>
      <c r="C45" s="9" t="s">
        <v>233</v>
      </c>
      <c r="D45" s="13">
        <v>300</v>
      </c>
      <c r="E45" s="48"/>
      <c r="F45" s="13">
        <v>300</v>
      </c>
      <c r="G45" s="48"/>
    </row>
    <row r="46" spans="2:7" ht="12.75">
      <c r="B46" s="10"/>
      <c r="C46" s="9" t="s">
        <v>234</v>
      </c>
      <c r="D46" s="13">
        <v>100</v>
      </c>
      <c r="E46" s="48">
        <v>100</v>
      </c>
      <c r="F46" s="13">
        <v>100</v>
      </c>
      <c r="G46" s="48">
        <v>100</v>
      </c>
    </row>
    <row r="47" spans="2:7" ht="29.25">
      <c r="B47" s="10" t="s">
        <v>108</v>
      </c>
      <c r="C47" s="9" t="s">
        <v>235</v>
      </c>
      <c r="D47" s="13">
        <f>SUM(D48:D49)</f>
        <v>2301</v>
      </c>
      <c r="E47" s="52"/>
      <c r="F47" s="13">
        <v>1959</v>
      </c>
      <c r="G47" s="52"/>
    </row>
    <row r="48" spans="2:7" ht="12.75">
      <c r="B48" s="10"/>
      <c r="C48" s="9" t="s">
        <v>236</v>
      </c>
      <c r="D48" s="13"/>
      <c r="E48" s="52"/>
      <c r="F48" s="13"/>
      <c r="G48" s="52"/>
    </row>
    <row r="49" spans="2:7" ht="12.75">
      <c r="B49" s="10"/>
      <c r="C49" s="9" t="s">
        <v>237</v>
      </c>
      <c r="D49" s="15">
        <v>2301</v>
      </c>
      <c r="E49" s="53"/>
      <c r="F49" s="15">
        <v>1852</v>
      </c>
      <c r="G49" s="53"/>
    </row>
    <row r="50" spans="2:7" ht="19.5">
      <c r="B50" s="10" t="s">
        <v>164</v>
      </c>
      <c r="C50" s="9" t="s">
        <v>238</v>
      </c>
      <c r="D50" s="15">
        <f>SUM(D51:D52)</f>
        <v>419.4</v>
      </c>
      <c r="E50" s="53"/>
      <c r="F50" s="15">
        <f>SUM(F51:F52)</f>
        <v>419.4</v>
      </c>
      <c r="G50" s="53"/>
    </row>
    <row r="51" spans="2:7" ht="12.75">
      <c r="B51" s="10"/>
      <c r="C51" s="9" t="s">
        <v>239</v>
      </c>
      <c r="D51" s="15">
        <v>200</v>
      </c>
      <c r="E51" s="53"/>
      <c r="F51" s="15">
        <v>200</v>
      </c>
      <c r="G51" s="53"/>
    </row>
    <row r="52" spans="2:7" ht="12.75">
      <c r="B52" s="10"/>
      <c r="C52" s="9" t="s">
        <v>240</v>
      </c>
      <c r="D52" s="15">
        <v>219.4</v>
      </c>
      <c r="E52" s="53">
        <v>219.4</v>
      </c>
      <c r="F52" s="15">
        <v>219.4</v>
      </c>
      <c r="G52" s="53">
        <v>219.4</v>
      </c>
    </row>
    <row r="53" spans="2:7" ht="19.5">
      <c r="B53" s="10" t="s">
        <v>165</v>
      </c>
      <c r="C53" s="9" t="s">
        <v>241</v>
      </c>
      <c r="D53" s="15">
        <f>SUM(D54)</f>
        <v>200</v>
      </c>
      <c r="E53" s="48"/>
      <c r="F53" s="15">
        <f>SUM(F54)</f>
        <v>200</v>
      </c>
      <c r="G53" s="48"/>
    </row>
    <row r="54" spans="2:7" ht="12.75">
      <c r="B54" s="14"/>
      <c r="C54" s="9" t="s">
        <v>244</v>
      </c>
      <c r="D54" s="15">
        <v>200</v>
      </c>
      <c r="E54" s="48"/>
      <c r="F54" s="15">
        <v>200</v>
      </c>
      <c r="G54" s="48"/>
    </row>
    <row r="55" spans="2:7" ht="19.5">
      <c r="B55" s="10" t="s">
        <v>168</v>
      </c>
      <c r="C55" s="9" t="s">
        <v>242</v>
      </c>
      <c r="D55" s="15">
        <f>SUM(D56:D57)</f>
        <v>3087.5</v>
      </c>
      <c r="E55" s="48"/>
      <c r="F55" s="15">
        <f>SUM(F56:F57)</f>
        <v>4285.7</v>
      </c>
      <c r="G55" s="48"/>
    </row>
    <row r="56" spans="2:7" ht="12.75">
      <c r="B56" s="10"/>
      <c r="C56" s="9" t="s">
        <v>243</v>
      </c>
      <c r="D56" s="26">
        <v>2987.5</v>
      </c>
      <c r="E56" s="48"/>
      <c r="F56" s="26">
        <v>4185.7</v>
      </c>
      <c r="G56" s="48"/>
    </row>
    <row r="57" spans="2:7" ht="12.75">
      <c r="B57" s="10"/>
      <c r="C57" s="9" t="s">
        <v>245</v>
      </c>
      <c r="D57" s="15">
        <v>100</v>
      </c>
      <c r="E57" s="48">
        <v>100</v>
      </c>
      <c r="F57" s="15">
        <v>100</v>
      </c>
      <c r="G57" s="48">
        <v>100</v>
      </c>
    </row>
    <row r="58" spans="2:7" ht="12.75">
      <c r="B58" s="10"/>
      <c r="C58" s="9"/>
      <c r="D58" s="15"/>
      <c r="E58" s="48"/>
      <c r="F58" s="15"/>
      <c r="G58" s="48"/>
    </row>
    <row r="59" spans="2:7" ht="45.75">
      <c r="B59" s="34" t="s">
        <v>174</v>
      </c>
      <c r="C59" s="8" t="s">
        <v>246</v>
      </c>
      <c r="D59" s="16">
        <f>SUM(D60:D64)</f>
        <v>6870</v>
      </c>
      <c r="E59" s="48"/>
      <c r="F59" s="16">
        <f>SUM(F60:F64)</f>
        <v>6870</v>
      </c>
      <c r="G59" s="48"/>
    </row>
    <row r="60" spans="2:7" ht="29.25">
      <c r="B60" s="20" t="s">
        <v>178</v>
      </c>
      <c r="C60" s="9" t="s">
        <v>247</v>
      </c>
      <c r="D60" s="15">
        <v>6100</v>
      </c>
      <c r="E60" s="48"/>
      <c r="F60" s="15">
        <v>6100</v>
      </c>
      <c r="G60" s="48"/>
    </row>
    <row r="61" spans="2:7" ht="39">
      <c r="B61" s="20" t="s">
        <v>182</v>
      </c>
      <c r="C61" s="9" t="s">
        <v>248</v>
      </c>
      <c r="D61" s="15">
        <v>350</v>
      </c>
      <c r="E61" s="48"/>
      <c r="F61" s="15">
        <v>350</v>
      </c>
      <c r="G61" s="48"/>
    </row>
    <row r="62" spans="2:7" ht="29.25">
      <c r="B62" s="20" t="s">
        <v>188</v>
      </c>
      <c r="C62" s="9" t="s">
        <v>249</v>
      </c>
      <c r="D62" s="15">
        <v>290</v>
      </c>
      <c r="E62" s="48"/>
      <c r="F62" s="15">
        <v>290</v>
      </c>
      <c r="G62" s="48"/>
    </row>
    <row r="63" spans="2:7" ht="39">
      <c r="B63" s="20" t="s">
        <v>175</v>
      </c>
      <c r="C63" s="9" t="s">
        <v>250</v>
      </c>
      <c r="D63" s="15">
        <v>30</v>
      </c>
      <c r="E63" s="48"/>
      <c r="F63" s="15">
        <v>30</v>
      </c>
      <c r="G63" s="48"/>
    </row>
    <row r="64" spans="2:7" ht="29.25">
      <c r="B64" s="10" t="s">
        <v>199</v>
      </c>
      <c r="C64" s="9" t="s">
        <v>251</v>
      </c>
      <c r="D64" s="15">
        <v>100</v>
      </c>
      <c r="E64" s="48"/>
      <c r="F64" s="15">
        <v>100</v>
      </c>
      <c r="G64" s="48"/>
    </row>
    <row r="65" spans="2:7" ht="12.75">
      <c r="B65" s="10"/>
      <c r="C65" s="9"/>
      <c r="D65" s="15"/>
      <c r="E65" s="48"/>
      <c r="F65" s="15"/>
      <c r="G65" s="48"/>
    </row>
    <row r="66" spans="2:7" ht="54.75">
      <c r="B66" s="7" t="s">
        <v>115</v>
      </c>
      <c r="C66" s="8" t="s">
        <v>252</v>
      </c>
      <c r="D66" s="16">
        <f>SUM(D67:D73)</f>
        <v>766.69</v>
      </c>
      <c r="E66" s="48"/>
      <c r="F66" s="16">
        <f>SUM(F67:F73)</f>
        <v>766.69</v>
      </c>
      <c r="G66" s="48"/>
    </row>
    <row r="67" spans="2:7" ht="48.75">
      <c r="B67" s="10" t="s">
        <v>123</v>
      </c>
      <c r="C67" s="9" t="s">
        <v>253</v>
      </c>
      <c r="D67" s="15">
        <v>100</v>
      </c>
      <c r="E67" s="48"/>
      <c r="F67" s="15">
        <v>100</v>
      </c>
      <c r="G67" s="48"/>
    </row>
    <row r="68" spans="2:7" ht="48.75">
      <c r="B68" s="10" t="s">
        <v>128</v>
      </c>
      <c r="C68" s="9" t="s">
        <v>254</v>
      </c>
      <c r="D68" s="15">
        <v>100</v>
      </c>
      <c r="E68" s="48"/>
      <c r="F68" s="15">
        <v>100</v>
      </c>
      <c r="G68" s="48"/>
    </row>
    <row r="69" spans="2:7" ht="48.75">
      <c r="B69" s="10" t="s">
        <v>129</v>
      </c>
      <c r="C69" s="9" t="s">
        <v>255</v>
      </c>
      <c r="D69" s="15">
        <v>100</v>
      </c>
      <c r="E69" s="48"/>
      <c r="F69" s="15">
        <v>100</v>
      </c>
      <c r="G69" s="48"/>
    </row>
    <row r="70" spans="2:7" ht="39">
      <c r="B70" s="10" t="s">
        <v>116</v>
      </c>
      <c r="C70" s="9" t="s">
        <v>259</v>
      </c>
      <c r="D70" s="15">
        <v>100</v>
      </c>
      <c r="E70" s="48"/>
      <c r="F70" s="15">
        <v>100</v>
      </c>
      <c r="G70" s="48"/>
    </row>
    <row r="71" spans="2:7" ht="48.75">
      <c r="B71" s="10" t="s">
        <v>139</v>
      </c>
      <c r="C71" s="9" t="s">
        <v>256</v>
      </c>
      <c r="D71" s="15">
        <v>166.69</v>
      </c>
      <c r="E71" s="48"/>
      <c r="F71" s="15">
        <v>166.69</v>
      </c>
      <c r="G71" s="48"/>
    </row>
    <row r="72" spans="2:7" ht="39">
      <c r="B72" s="10" t="s">
        <v>140</v>
      </c>
      <c r="C72" s="9" t="s">
        <v>257</v>
      </c>
      <c r="D72" s="15">
        <v>100</v>
      </c>
      <c r="E72" s="48"/>
      <c r="F72" s="15">
        <v>100</v>
      </c>
      <c r="G72" s="48"/>
    </row>
    <row r="73" spans="2:7" ht="48.75">
      <c r="B73" s="10" t="s">
        <v>139</v>
      </c>
      <c r="C73" s="9" t="s">
        <v>258</v>
      </c>
      <c r="D73" s="33">
        <v>100</v>
      </c>
      <c r="E73" s="95"/>
      <c r="F73" s="33">
        <v>100</v>
      </c>
      <c r="G73" s="95"/>
    </row>
    <row r="74" spans="2:7" ht="12.75">
      <c r="B74" s="10"/>
      <c r="C74" s="9"/>
      <c r="D74" s="33"/>
      <c r="E74" s="95"/>
      <c r="F74" s="33"/>
      <c r="G74" s="95"/>
    </row>
    <row r="75" spans="2:7" ht="12.75">
      <c r="B75" s="10"/>
      <c r="C75" s="9"/>
      <c r="D75" s="33"/>
      <c r="E75" s="95"/>
      <c r="F75" s="33"/>
      <c r="G75" s="95"/>
    </row>
    <row r="76" spans="2:7" ht="108.75">
      <c r="B76" s="17" t="s">
        <v>79</v>
      </c>
      <c r="C76" s="8" t="s">
        <v>260</v>
      </c>
      <c r="D76" s="12">
        <f>SUM(D77:D79)</f>
        <v>250</v>
      </c>
      <c r="E76" s="48"/>
      <c r="F76" s="12">
        <f>SUM(F77:F79)</f>
        <v>250</v>
      </c>
      <c r="G76" s="48"/>
    </row>
    <row r="77" spans="2:7" ht="39">
      <c r="B77" s="18" t="s">
        <v>85</v>
      </c>
      <c r="C77" s="9" t="s">
        <v>261</v>
      </c>
      <c r="D77" s="13">
        <v>50</v>
      </c>
      <c r="E77" s="48"/>
      <c r="F77" s="13">
        <v>50</v>
      </c>
      <c r="G77" s="48"/>
    </row>
    <row r="78" spans="2:7" ht="39">
      <c r="B78" s="18" t="s">
        <v>85</v>
      </c>
      <c r="C78" s="9" t="s">
        <v>262</v>
      </c>
      <c r="D78" s="13">
        <v>100</v>
      </c>
      <c r="E78" s="48"/>
      <c r="F78" s="13">
        <v>100</v>
      </c>
      <c r="G78" s="48"/>
    </row>
    <row r="79" spans="2:7" ht="48.75">
      <c r="B79" s="10" t="s">
        <v>86</v>
      </c>
      <c r="C79" s="11" t="s">
        <v>263</v>
      </c>
      <c r="D79" s="26">
        <v>100</v>
      </c>
      <c r="E79" s="61"/>
      <c r="F79" s="26">
        <v>100</v>
      </c>
      <c r="G79" s="61"/>
    </row>
    <row r="80" spans="2:7" ht="13.5" thickBot="1">
      <c r="B80" s="10"/>
      <c r="C80" s="9"/>
      <c r="D80" s="33"/>
      <c r="E80" s="58"/>
      <c r="F80" s="33"/>
      <c r="G80" s="58"/>
    </row>
    <row r="81" spans="2:7" ht="13.5" thickBot="1">
      <c r="B81" s="27" t="s">
        <v>38</v>
      </c>
      <c r="C81" s="29"/>
      <c r="D81" s="30">
        <f>D17</f>
        <v>30382.32</v>
      </c>
      <c r="E81" s="30">
        <f>E17</f>
        <v>2456.6</v>
      </c>
      <c r="F81" s="30">
        <f>F17</f>
        <v>31238.52</v>
      </c>
      <c r="G81" s="30">
        <f>G17</f>
        <v>2456.6</v>
      </c>
    </row>
    <row r="82" spans="2:5" ht="12.75">
      <c r="B82" s="23"/>
      <c r="C82" s="22"/>
      <c r="D82" s="22"/>
      <c r="E82" s="22"/>
    </row>
  </sheetData>
  <sheetProtection/>
  <mergeCells count="6">
    <mergeCell ref="C3:F8"/>
    <mergeCell ref="B11:E11"/>
    <mergeCell ref="B15:B16"/>
    <mergeCell ref="C15:C16"/>
    <mergeCell ref="D15:E15"/>
    <mergeCell ref="F15:G15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2015-11-08T10:36:16Z</cp:lastPrinted>
  <dcterms:created xsi:type="dcterms:W3CDTF">2009-02-18T12:18:54Z</dcterms:created>
  <dcterms:modified xsi:type="dcterms:W3CDTF">2015-11-08T10:37:00Z</dcterms:modified>
  <cp:category/>
  <cp:version/>
  <cp:contentType/>
  <cp:contentStatus/>
</cp:coreProperties>
</file>