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14565" windowHeight="13785" activeTab="0"/>
  </bookViews>
  <sheets>
    <sheet name="2022прил3" sheetId="1" r:id="rId1"/>
    <sheet name="2023-2024прил4" sheetId="2" r:id="rId2"/>
    <sheet name="2022прил9" sheetId="3" r:id="rId3"/>
    <sheet name="2023-2024 прил10" sheetId="4" r:id="rId4"/>
  </sheets>
  <definedNames>
    <definedName name="Par22296" localSheetId="2">'2022прил9'!$A$7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<sst xmlns="http://schemas.openxmlformats.org/spreadsheetml/2006/main" count="987" uniqueCount="331">
  <si>
    <t>Наименование главного распорядителя бюджета, раздела, подраздела,целевой статьи, вида расходов</t>
  </si>
  <si>
    <t>Сумма, тыс. рублей</t>
  </si>
  <si>
    <t>Всего</t>
  </si>
  <si>
    <t>Код главного распорядителя бюджетных средств</t>
  </si>
  <si>
    <t>01 02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</si>
  <si>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</si>
  <si>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</si>
  <si>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</si>
  <si>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</si>
  <si>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01 03</t>
  </si>
  <si>
    <t>Мобилизационная и вневойсковая подготовка</t>
  </si>
  <si>
    <t>Общеэкономические вопросы</t>
  </si>
  <si>
    <t>Благоустройство</t>
  </si>
  <si>
    <t>Физическая культура и спорт</t>
  </si>
  <si>
    <t>01 04</t>
  </si>
  <si>
    <t>02 03</t>
  </si>
  <si>
    <t>04 01</t>
  </si>
  <si>
    <t>05 03</t>
  </si>
  <si>
    <t>Рз  ПР  ЦСР  ВР</t>
  </si>
  <si>
    <t>Коммунальное хозяйство</t>
  </si>
  <si>
    <t>Другие вопросы в области социальной политики</t>
  </si>
  <si>
    <t>в том числе за счет безвозмездных поступлен.</t>
  </si>
  <si>
    <t>Культура</t>
  </si>
  <si>
    <t>08 01</t>
  </si>
  <si>
    <t>Защита населения и территории от последствий ЧС</t>
  </si>
  <si>
    <t>Обеспечение противопожарной безопасности</t>
  </si>
  <si>
    <t>Другие вопросы в области нац. Безопасности</t>
  </si>
  <si>
    <t>03 09</t>
  </si>
  <si>
    <t>03 10</t>
  </si>
  <si>
    <t>03 14</t>
  </si>
  <si>
    <t>04 12</t>
  </si>
  <si>
    <t>10 01</t>
  </si>
  <si>
    <t>11 01</t>
  </si>
  <si>
    <t>01 11</t>
  </si>
  <si>
    <t>ИТОГО</t>
  </si>
  <si>
    <t>Выполнение функций администрации бюджетным  учреждением</t>
  </si>
  <si>
    <t>01 13</t>
  </si>
  <si>
    <t>Другие вопросы национальной экономики</t>
  </si>
  <si>
    <t>04 05</t>
  </si>
  <si>
    <t>04 09</t>
  </si>
  <si>
    <t>Сельское хозяйство и рыболовство</t>
  </si>
  <si>
    <t>Дорожное хозяйство (дорожные фонды)</t>
  </si>
  <si>
    <t>05 02</t>
  </si>
  <si>
    <t>Расходы на обеспечение выполнения фунцкций органами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</si>
  <si>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</si>
  <si>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</si>
  <si>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межбюджетных трансфертов, а также расходование средств резервных фондов</t>
  </si>
  <si>
    <t>Резервные средства</t>
  </si>
  <si>
    <t>Субсидии бюджетным учреждениям</t>
  </si>
  <si>
    <t>03 09 490 00 00</t>
  </si>
  <si>
    <t>03 10 490 00 00</t>
  </si>
  <si>
    <t>Закупка товаров, работ, услуг для муниципальных нужд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</si>
  <si>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</si>
  <si>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Субсидии юридическим лицам (кроме некоммерческих организаций), индивидуальным предпринимателям, физическим лицам</t>
  </si>
  <si>
    <t>04 12 480 00 00</t>
  </si>
  <si>
    <t>Подпрограмма «Содержание и распоряжение муниципальным имуществом и земельными ресурсами в границах сельского поселения Курумоч муниципального района Волжский Самарской области»</t>
  </si>
  <si>
    <t>05 03 463 00 00</t>
  </si>
  <si>
    <t>05 03 464 00 00</t>
  </si>
  <si>
    <t>05 03 465 00 00</t>
  </si>
  <si>
    <t>Условно утвержденные расходы</t>
  </si>
  <si>
    <t>ВСЕГО с учетом условно утвержденных расходов</t>
  </si>
  <si>
    <t>РАСПРЕДЕЛЕНИЕ</t>
  </si>
  <si>
    <t>ДЕЯТЕЛЬНОСТИ), ГРУППАМ И ПОДГРУППАМ ВИДОВ РАСХОДОВ</t>
  </si>
  <si>
    <t>Наименование</t>
  </si>
  <si>
    <t>БЮДЖЕТНЫХ АССИГНОВАНИЙ ПО ЦЕЛЕВЫМ СТАТЬЯМ (МУНИЦИПАЛЬНЫМ</t>
  </si>
  <si>
    <t>ПРОГРАММАМ СЕЛЬСКОГО ПОСЕЛЕНИЯ КУРУМОЧ МУНИЦИПАЛЬНОГО РАЙОНА САМАРСКОЙ ОБЛАСТИ И НЕПРОГРАММНЫМ НАПРАВЛЕНИЯМ</t>
  </si>
  <si>
    <t xml:space="preserve"> ЦСР  ВР</t>
  </si>
  <si>
    <t>Уплата налогов, сборов. Иных платежей</t>
  </si>
  <si>
    <t>05 03 464 60 00 610</t>
  </si>
  <si>
    <t>05 03 465 60 00 610</t>
  </si>
  <si>
    <t>Иные выплаты за исключением,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</si>
  <si>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01 02 501 00 00000 </t>
  </si>
  <si>
    <t>01 02 501 00 00000 120</t>
  </si>
  <si>
    <t xml:space="preserve">01 03 501 00 00000 </t>
  </si>
  <si>
    <t>01 03 501 00 00000 120</t>
  </si>
  <si>
    <t>01 04 501 00 00000  850</t>
  </si>
  <si>
    <t>01 04 501 00 00000  240</t>
  </si>
  <si>
    <t>01 04 501 00 00000  120</t>
  </si>
  <si>
    <t xml:space="preserve">01 04 501 00 00000 </t>
  </si>
  <si>
    <t xml:space="preserve">01 13 503 00 00000 </t>
  </si>
  <si>
    <t>01 13 503 00 00000 610</t>
  </si>
  <si>
    <t>10 01 501 00 00000</t>
  </si>
  <si>
    <t>11 01 450 00 00000</t>
  </si>
  <si>
    <t>11 01 450 00 00000 610</t>
  </si>
  <si>
    <t>Социальные выплаты гражданам, публичных нормативных социальных выплат</t>
  </si>
  <si>
    <t>Безвозмездные перечисления бюджетам</t>
  </si>
  <si>
    <t>03 10 491 00 00000</t>
  </si>
  <si>
    <t>03 10 491 00 00000 240</t>
  </si>
  <si>
    <t>03 10 491 00 00000 610</t>
  </si>
  <si>
    <t>03 14 490 00 00</t>
  </si>
  <si>
    <t xml:space="preserve">03 14 493 00 00000 </t>
  </si>
  <si>
    <t>03 14 493 00 00000</t>
  </si>
  <si>
    <t>04 05 220 00 00000</t>
  </si>
  <si>
    <t>04 05 222 00 00000</t>
  </si>
  <si>
    <t>04 05 222 00 00000 810</t>
  </si>
  <si>
    <t>04 09 230 00 00000</t>
  </si>
  <si>
    <t>04 09 231 00 00000</t>
  </si>
  <si>
    <t>04 09 231 00 00000 240</t>
  </si>
  <si>
    <t>04 09 231 00 00000 850</t>
  </si>
  <si>
    <t>04 09 232 00 00000 610</t>
  </si>
  <si>
    <t xml:space="preserve">04 09 232 00 00000 </t>
  </si>
  <si>
    <t>04 09 233 00 00000 610</t>
  </si>
  <si>
    <t xml:space="preserve">04 09 233 00 00000 </t>
  </si>
  <si>
    <t>04 12 480 00 000 00</t>
  </si>
  <si>
    <t>01 13 480 00 00000</t>
  </si>
  <si>
    <t>05 02 480 00 000 00</t>
  </si>
  <si>
    <t>05 02 480 00 000 00 240</t>
  </si>
  <si>
    <t>05 02 480 00 000 00 850</t>
  </si>
  <si>
    <t>05 03 461 72 00000</t>
  </si>
  <si>
    <t>05 03 461 20 00000 240</t>
  </si>
  <si>
    <t>05 03 461 00 00000</t>
  </si>
  <si>
    <t>05 03 461 20 000000</t>
  </si>
  <si>
    <t>05 03 460 00 00000</t>
  </si>
  <si>
    <t>05 03 461 00 00000 610</t>
  </si>
  <si>
    <t>05 03 462 00 00000</t>
  </si>
  <si>
    <t>05 03 462 60 00000 610</t>
  </si>
  <si>
    <t>05 03 463 00 00000 610</t>
  </si>
  <si>
    <t>08 01 472 00 00000 610</t>
  </si>
  <si>
    <t>08 01 472 00 00000</t>
  </si>
  <si>
    <t>08 01 471 00 00000 610</t>
  </si>
  <si>
    <t>08 01 471 00 00000</t>
  </si>
  <si>
    <t>08 01 470 00 00000</t>
  </si>
  <si>
    <t>08 01 473 00 00000</t>
  </si>
  <si>
    <t>08 01 473 00 00000 610</t>
  </si>
  <si>
    <t>08 01 47400 00000 610</t>
  </si>
  <si>
    <t>08 01 47400 00000</t>
  </si>
  <si>
    <t>Муниципальная программа  «Повышение эффективности деятельности и уровня муниципального управления Администрации сельского поселения Курумоч муниципального района Волжский  Самарской области               на 2016-2018 годы»</t>
  </si>
  <si>
    <t>04 01 502 00 00000</t>
  </si>
  <si>
    <t>04 01 502 00 00000 240</t>
  </si>
  <si>
    <t>10 01 500 00 00000</t>
  </si>
  <si>
    <t>04 01 500 00 00000</t>
  </si>
  <si>
    <t>01 02 50000 00000</t>
  </si>
  <si>
    <t>01 03 500 00 00000</t>
  </si>
  <si>
    <t>01 04 500 00 00000</t>
  </si>
  <si>
    <t>01 13 500 00 00000</t>
  </si>
  <si>
    <t xml:space="preserve"> Подпрограмма «Содержание мест захоронений в сельском поселении  Курумоч                   муниципального  района  Волжский    Самарской области       на 2016-2018 годы»</t>
  </si>
  <si>
    <t xml:space="preserve"> 501 00 00000 </t>
  </si>
  <si>
    <t>501 00 00000  120</t>
  </si>
  <si>
    <t xml:space="preserve"> 501 00 00000  240</t>
  </si>
  <si>
    <t xml:space="preserve"> 501 00 00000  850</t>
  </si>
  <si>
    <t xml:space="preserve">502 00 00000 </t>
  </si>
  <si>
    <t xml:space="preserve"> 502 00 00000 870</t>
  </si>
  <si>
    <t>03 14 493 00 00000 123</t>
  </si>
  <si>
    <t>03 14 493 00 00000 240</t>
  </si>
  <si>
    <t xml:space="preserve"> 502 00 00000 250</t>
  </si>
  <si>
    <t xml:space="preserve"> 502 00 00000 240</t>
  </si>
  <si>
    <t xml:space="preserve"> 491 00 00000 </t>
  </si>
  <si>
    <t xml:space="preserve"> 491 00 00000 610</t>
  </si>
  <si>
    <t>491 00 00000 240</t>
  </si>
  <si>
    <t xml:space="preserve"> 493 00 00000</t>
  </si>
  <si>
    <t>493 00 00000 123</t>
  </si>
  <si>
    <t>493 00 00000 240</t>
  </si>
  <si>
    <t>220 00 00000</t>
  </si>
  <si>
    <t xml:space="preserve"> 222 00 00000</t>
  </si>
  <si>
    <t>222 00 00000 810</t>
  </si>
  <si>
    <t>230 00 00000</t>
  </si>
  <si>
    <t>231 00 00000</t>
  </si>
  <si>
    <t xml:space="preserve"> 231 00 00000 240</t>
  </si>
  <si>
    <t>231 00 00000 850</t>
  </si>
  <si>
    <t xml:space="preserve">232 00 00000 </t>
  </si>
  <si>
    <t>232 00 00000 610</t>
  </si>
  <si>
    <t xml:space="preserve"> 233 00 00000 </t>
  </si>
  <si>
    <t>233 00 00000 610</t>
  </si>
  <si>
    <t xml:space="preserve"> 480 00 00000</t>
  </si>
  <si>
    <t xml:space="preserve"> 460 00 00000</t>
  </si>
  <si>
    <t xml:space="preserve"> 461 00 00000</t>
  </si>
  <si>
    <t>461 20 000000</t>
  </si>
  <si>
    <t xml:space="preserve"> 461 20 00000 240</t>
  </si>
  <si>
    <t>461 72 00000</t>
  </si>
  <si>
    <t>461 72 00000 240</t>
  </si>
  <si>
    <t xml:space="preserve"> 461 00 00000 610</t>
  </si>
  <si>
    <t xml:space="preserve"> 462 00 00000</t>
  </si>
  <si>
    <t>462 60 00000 610</t>
  </si>
  <si>
    <t>463 00 00000 610</t>
  </si>
  <si>
    <t xml:space="preserve"> 464 00 00</t>
  </si>
  <si>
    <t xml:space="preserve"> 464 60 00 610</t>
  </si>
  <si>
    <t xml:space="preserve"> 465 00 00</t>
  </si>
  <si>
    <t xml:space="preserve"> 465 60 00 610</t>
  </si>
  <si>
    <t xml:space="preserve"> 470 00 00000</t>
  </si>
  <si>
    <t xml:space="preserve"> 471 00 00000</t>
  </si>
  <si>
    <t xml:space="preserve"> 471 00 00000 610</t>
  </si>
  <si>
    <t xml:space="preserve"> 472 00 00000</t>
  </si>
  <si>
    <t xml:space="preserve"> 472 00 00000 610</t>
  </si>
  <si>
    <t xml:space="preserve"> 473 00 00000</t>
  </si>
  <si>
    <t xml:space="preserve"> 473 00 00000 610</t>
  </si>
  <si>
    <t xml:space="preserve"> 450 00 00000</t>
  </si>
  <si>
    <t>450 00 00000 610</t>
  </si>
  <si>
    <t>502 00 00000 120</t>
  </si>
  <si>
    <t>490 00 00000</t>
  </si>
  <si>
    <t xml:space="preserve"> 463 00 00000</t>
  </si>
  <si>
    <t xml:space="preserve">01 13 504 00 00000 </t>
  </si>
  <si>
    <t>01 13 504 00 00000 610</t>
  </si>
  <si>
    <t xml:space="preserve">01 13 505 00 00000 </t>
  </si>
  <si>
    <t>01 13 505 00 00000 610</t>
  </si>
  <si>
    <t>01 11 90179 90000</t>
  </si>
  <si>
    <t>01 11 90179 90000 870</t>
  </si>
  <si>
    <t xml:space="preserve">01 13 901 78 21000 </t>
  </si>
  <si>
    <t>01 13 502 00 94000 850</t>
  </si>
  <si>
    <t xml:space="preserve">01 13 502 00 94000 </t>
  </si>
  <si>
    <t>Непрограмные расходы</t>
  </si>
  <si>
    <t>01 11 90100 00000</t>
  </si>
  <si>
    <t>02 03 901 00 00000</t>
  </si>
  <si>
    <t>02 03 901 51 18000  240</t>
  </si>
  <si>
    <t>02 03  901 51 18000  120</t>
  </si>
  <si>
    <t xml:space="preserve">02 03  901 51 18000000 </t>
  </si>
  <si>
    <t>02 03  901 51 18000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</si>
  <si>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</si>
  <si>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</si>
  <si>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</si>
  <si>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05 01</t>
  </si>
  <si>
    <t>05 01 480 00 00</t>
  </si>
  <si>
    <t>Закупка товаров, работ, услуг в целях капитального ремонта государственного (муниципального) имущества</t>
  </si>
  <si>
    <t>Межбюджетные трансферты,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в области культуры и кинематографии</t>
  </si>
  <si>
    <t>08 01 908 00 7821</t>
  </si>
  <si>
    <t>01 13 901 78 21000  540</t>
  </si>
  <si>
    <t>08 01 908 00 7821 540</t>
  </si>
  <si>
    <t>05 01 480 00 000 00 240</t>
  </si>
  <si>
    <t>10 01 501 00 00000 313</t>
  </si>
  <si>
    <t>04 09 232 00 20000 244</t>
  </si>
  <si>
    <t>04 12 904 00 782 10 540</t>
  </si>
  <si>
    <t>Межбюджетные трансферты,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области национальной экономики</t>
  </si>
  <si>
    <t>502 00 00000 850</t>
  </si>
  <si>
    <t>вус</t>
  </si>
  <si>
    <t>Муниципальная программа  «Повышение эффективности деятельности и уровня муниципального управления Администрации сельского поселения Курумоч муниципального района Волжский  Самарской области               на 2019-2023 годы»</t>
  </si>
  <si>
    <t>Подпрограмма « Развитие муниципальной службы и организация деятельности в Администрации   сельского поселения Курумоч муниципального района Волжский  Самарской области               на 2019-2023 годы»</t>
  </si>
  <si>
    <t>Подпрограмма « Материально-техническое обеспечение деятельности Администрации   сельского поселения Курумоч муниципального района Волжский  Самарской области               на 2019-2023 годы»</t>
  </si>
  <si>
    <t>Подпрограмма «Информационное освещение деятельности Администрации   сельского поселения Курумоч муниципального района Волжский  Самарской области               на 2019-2023 годы»</t>
  </si>
  <si>
    <t>Подпрограмма «Информатизация деятельности Администрации   сельского поселения Курумоч муниципального района Волжский  Самарской области               на 2019-2023 годы»</t>
  </si>
  <si>
    <t>Подпрограмма «Совершенствование и повышение эффективности управления муниципальными финансами сельского поселения Курумоч муниципального района Волжский  Самарской области               на 2019-2023 годы»</t>
  </si>
  <si>
    <t xml:space="preserve"> Муниципальная программа  «Обеспечение безопасно¬сти на территории  сельского поселения  Курумоч                   муниципального  района  Волжский    на 2019-2023 годы»</t>
  </si>
  <si>
    <t xml:space="preserve">Подпрограмма «Обеспечение общественного порядка, создание условий для деятельности народных дружин в сельском поселении  Курумоч                   муниципального  района  Волжский    Самарской области               на 2019-2023 годы»        </t>
  </si>
  <si>
    <t xml:space="preserve">Муниципальная программа    «Развитие субъектов малого и среднего пред¬принимательства и личных подсобных хозяйств на территории сельского поселения  Курумоч                   муниципального  района  Волжский    на 2019-2023 годы» </t>
  </si>
  <si>
    <t>Подпрограмма «Развитие  личного подсобного хозяйства сельского поселения  Курумоч                   муниципального  района  Волжский    Самарской области               на 2019-2023 годы»</t>
  </si>
  <si>
    <t>Муниципальная программа  «Развитие автомобильных дорог местного значения в границах населенных пунктов сельского поселения Курумоч на 2019-2023годы»</t>
  </si>
  <si>
    <t xml:space="preserve">Подпрограмма «Паспортизация автомобильных дорог местного значения в границах населенных пунктов сельского поселения  Курумоч                   муниципального  района  Волжский    Самарской области       на 2019-2023 годы» </t>
  </si>
  <si>
    <t>Подпрограмма «Осуществление дорожной деятельности в отношении автомобильных дорог местного значения в границах населенных пунктов сельского поселения  Курумоч                   муниципального  района  Волжский    Самарской области       на 2019-2023 годы»</t>
  </si>
  <si>
    <t xml:space="preserve"> Подпрограмма «Повышение безопасности дорожного движения на территории в границах населенных пунктов сельского поселения  Курумоч                   муниципального  района  Волжский    Самарской области       на 2019-2023 годы» </t>
  </si>
  <si>
    <t xml:space="preserve"> Муниципальная программа  «Управление муниципаль¬ным имуществом сельского поселения  Курумоч                 муниципального  района  Волжский    на 2019-2023 годы»</t>
  </si>
  <si>
    <t xml:space="preserve"> Муниципальная программа  «Управление муниципальным имуществом сельского поселения  Курумоч                 муниципального  района  Волжский    на 2019-2023 годы»</t>
  </si>
  <si>
    <t>Муниципальная программа «Благоустройство  территории сельского поселения Курумоч на 2019-2023 годы»</t>
  </si>
  <si>
    <t xml:space="preserve"> Подпрограмма «Организация уличного освещения границах в сельском поселении  Курумоч                   муниципального  района  Волжский    Самарской области       на 2019-2023 годы»</t>
  </si>
  <si>
    <t xml:space="preserve"> Подпрограмма «Организация обустройства мест массового отдыха населения в сельском поселении  Курумоч                   муниципального  района  Волжский    Самарской области       на 2019-2023 годы»</t>
  </si>
  <si>
    <t>Подпрограмма ««Организация  системы комплексного  благоустройства и озеленения в сельском поселении  Курумоч                   муниципального  района  Волжский    Самарской области       на 2019-2023 годы»</t>
  </si>
  <si>
    <t xml:space="preserve">Подпрограмма ««Прочие мероприятия по благоустройству в сельском поселении  Курумоч                   муниципального  района  Волжский    Самарской области       на 2019-2023 годы»». </t>
  </si>
  <si>
    <t>Муниципальная программа ««Развитие культуры на территории  сельского поселения  Курумоч                   муниципального  района  Волжский    на 2019-2023 годы»</t>
  </si>
  <si>
    <t>Подпрограмма «Организация библиотечного обслуживания населения в сельском поселении Курумоч  муниципального  района  Волжский    Самарской области       на 2019-2023 годы»</t>
  </si>
  <si>
    <t xml:space="preserve"> Подпрограмма «Сохранение, использование и популяризация памятников монументальной скульптуры и   объектов культурного наследия , находящихся в муниципальной собственности   сельского поселения  Курумоч                   муниципального  района  Волжский    Самарской области               на 2019-2023 годы»</t>
  </si>
  <si>
    <t>Подпрограмма «Развитие народного  художественного творчества, народных художественных  промыслов сельского поселения  Курумоч                   муниципального  района  Волжский    Самарской области               услугами организаций  культуры на 2019-2023 годы»</t>
  </si>
  <si>
    <t xml:space="preserve"> Муниципальная программа  «Развитие физической культуры, школьного  спорта и массового спорта на территории  сельского поселения  Курумоч                   муниципального  района  Волжский    на 2019-2023 годы»</t>
  </si>
  <si>
    <t>Подпрограмма «Сохранение, использование и популяризация памятников монументальной скульптуры и   объектов культурного наследия , находящихся в муниципальной собственности   сельского поселения  Курумоч                   муниципального  района  Волжский    Самарской области               на 2019-2023 годы»</t>
  </si>
  <si>
    <t>Подпрограмма «Обеспечение жителей сельского поселения  Курумоч                   муниципального  района  Волжский    Самарской области               услугами организаций  культуры на 2019-2023 годы»</t>
  </si>
  <si>
    <t xml:space="preserve"> Муниципальная программа  «Управление муниципаль¬ным имуществом сельского поселения  Курумоч                 муниципального  района  Волжский    на 2019-2023годы»</t>
  </si>
  <si>
    <t>Подпрограмма «Обеспечение безопасности жизнедеятельности населения сельского поселения  Курумоч                   муниципального  района  Волжский    Самарской области               на 2019-2023 годы»</t>
  </si>
  <si>
    <t>05 03 461 00 S2004 240</t>
  </si>
  <si>
    <t>05 02 221 00 600 00 810</t>
  </si>
  <si>
    <t>05 02 221 00 600 00</t>
  </si>
  <si>
    <t>04 12 481 00 000 00 240</t>
  </si>
  <si>
    <t>04 12 483 00 000 00 610</t>
  </si>
  <si>
    <t xml:space="preserve">03 09 492 00 00000 </t>
  </si>
  <si>
    <t>03 09 492 00 00000 610</t>
  </si>
  <si>
    <t>Бюджетные инвестиции иным юридическим лицам</t>
  </si>
  <si>
    <t>05 02 905 00 400 00 450</t>
  </si>
  <si>
    <t>04 09 232 00 S3270 540</t>
  </si>
  <si>
    <t>05 02 905 00 930 00 831</t>
  </si>
  <si>
    <t>Исполнение судебных актов РФ и мировых соглашений по возмещению причиненного вреда</t>
  </si>
  <si>
    <t>иные межбюджетные трансферты</t>
  </si>
  <si>
    <t>05 03 905 0078210 540</t>
  </si>
  <si>
    <t>0503 462 00 S6150 240</t>
  </si>
  <si>
    <t>04 12 484 00 000 00 240</t>
  </si>
  <si>
    <t>04 05 9040000000</t>
  </si>
  <si>
    <t>04 05 90400S4380</t>
  </si>
  <si>
    <t>04 05 90400S4380 200</t>
  </si>
  <si>
    <t>04 05 90400S4380 244</t>
  </si>
  <si>
    <t>Непрограммные мероприятия в сельском хозяйстве</t>
  </si>
  <si>
    <t>создание условий для развития сельскохозяйственного производства в поселении в части проведения работ по уничтожению карантинных сорняков на территории сельского поселения Курумоч муниципального района Волжский Самарской области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</si>
  <si>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</si>
  <si>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</si>
  <si>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</si>
  <si>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</si>
  <si>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Непрограммные направления расходов местного бюджета</t>
  </si>
  <si>
    <t>13 01</t>
  </si>
  <si>
    <t>13 01 901 00 0000</t>
  </si>
  <si>
    <t>13 01 901 00 91000</t>
  </si>
  <si>
    <t>13 01 901 00 91000 730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</si>
  <si>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 Обслуживание муниципального долга</t>
  </si>
  <si>
    <t>0503 466 00 L5760 244</t>
  </si>
  <si>
    <t>Расходы по благоустройству в рамках комплексного развития сельских территорий</t>
  </si>
  <si>
    <t>Обеспечение проведения выборов и референдумов</t>
  </si>
  <si>
    <t>0107</t>
  </si>
  <si>
    <t>0107  9010092000 880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</si>
  <si>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трансфертов, проведение выборов депутатов, специальные расходы</t>
  </si>
  <si>
    <t>Администрация сельского поселения Курумоч муниципального района Волжский Самарской области</t>
  </si>
  <si>
    <t xml:space="preserve"> Подпрограмма «Содержание мест захоронений в сельском поселении  Курумоч                   муниципального  района  Волжский    Самарской области       на 2019-2023 годы»</t>
  </si>
  <si>
    <t>Муниципальная программа ««Развитие культуры на территории  сельского поселения  Курумоч                   муниципального  района  Волжский    на2019-2023 годы»</t>
  </si>
  <si>
    <t xml:space="preserve"> Подпрограмма «Сохранение, использование и популяризация памятников монументальной скульптуры и   объектов культурного наследия , находящихся в муниципальной собственности   сельского поселения  Курумоч                   муниципального  района  Волжский    Самарской области               на 2019-2023годы»</t>
  </si>
  <si>
    <t>Подпрограмма «Развитие народного  художественного творчества, народных художественных  промыслов сельского поселения  Курумоч                   муниципального  района  Волжский    Самарской области               услугами организаций  культуры на2019-2023 годы»</t>
  </si>
  <si>
    <t xml:space="preserve"> Муниципальная программа  «Развитие физической культуры, школьного  спорта и массового спорта на территории  сельского поселения  Курумоч                   муниципального  района  Волжский    на 2019-2023годы»</t>
  </si>
  <si>
    <t>Подпрограмма « Информатизация деятельности Администрации   сельского поселения Курумоч муниципального района Волжский  Самарской области               на 2019-2023 годы»</t>
  </si>
  <si>
    <t>Подпрограмма «Информационное освещение деятельности Администрации   сельского поселения Курумоч муниципального района Волжский  Самарской области               на 2019-2023годы»</t>
  </si>
  <si>
    <t>Подпрограмма «Обеспечение общественного порядка, создание условий для деятельности народных дружин в сельском поселении  Курумоч                   муниципального  района  Волжский    Самарской области               на 22019-2023годы</t>
  </si>
  <si>
    <t>Муниципальная программа  «Развитие автомобильных дорог местного значения в границах населенных пунктов сельского поселения Курумоч на2019-2023 годы»</t>
  </si>
  <si>
    <t xml:space="preserve"> 492 00 00000 610</t>
  </si>
  <si>
    <t xml:space="preserve"> 481 00 000 00 240</t>
  </si>
  <si>
    <t>484 00 000 00 240</t>
  </si>
  <si>
    <t>483 00 000 00 610</t>
  </si>
  <si>
    <t>483 00 000 00 240</t>
  </si>
  <si>
    <t xml:space="preserve"> 501 00 00000 310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</si>
  <si>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2022 год
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</si>
  <si>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плановый период 2023 и 2024годов
</t>
  </si>
  <si>
    <t>КЛАССИФИКАЦИИ РАСХОДОВ МЕСТНОГО БЮДЖЕТА НА 2023-2024 ГОДЫ</t>
  </si>
  <si>
    <t>КЛАССИФИКАЦИИ РАСХОДОВ МЕСТНОГО БЮДЖЕТА НА 2022 ГОД</t>
  </si>
  <si>
    <t>Осуществление бюджетных инвестиций в объекты муниципальной собственности в рамках муниципальной программы Расходы по благоустройству в рамках комплексного развития сельских территорий</t>
  </si>
  <si>
    <t>мбт</t>
  </si>
  <si>
    <t>01 00</t>
  </si>
  <si>
    <t>04 00</t>
  </si>
  <si>
    <t>05 00</t>
  </si>
  <si>
    <t>03 00</t>
  </si>
  <si>
    <t>11 01 450 00 00000 240</t>
  </si>
  <si>
    <t>0503 90500L5760 414</t>
  </si>
  <si>
    <t>НАЦИОНАЛЬНАЯ БЕЗОПАСНОСТЬ И ПРАВООХРАНИТЕЛЬНАЯ ДЕЯТЕЛЬНОСТЬ</t>
  </si>
  <si>
    <t>ОЩЕГОСУДАРСТВЕННЫЕ ВОПРОСЫ</t>
  </si>
  <si>
    <t>НАЦИОНАЛЬНАЯ ЭКОНОМИКА</t>
  </si>
  <si>
    <t>ЖИЛИЩНО-КОММУНАЛЬНОЕ ХОЗЯЙСТВО</t>
  </si>
  <si>
    <t>05 03 465 00 00000 240</t>
  </si>
  <si>
    <t>465 00 00000 240</t>
  </si>
  <si>
    <t xml:space="preserve">Приложение № 4
к Решению Собрания представителей
сельского поселения Курумоч
муниципального района Волжский
 Самарской области
№ 104/31 от «12.08.2022 г 
</t>
  </si>
  <si>
    <t>Приложение № 9
к Решению Собрания представителей
сельского поселения Курумоч
муниципального района Волжский
 Самарской области
№ 104/31 от «12.08.2022_г</t>
  </si>
  <si>
    <t>Приложение № 10
к Решению Собрания представителей
сельского поселения Курумоч
муниципального района Волжский
 Самарской области
№ 104/31 от «12.08.2022_г</t>
  </si>
  <si>
    <t>Межбюджетные трансферты,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сфере жилищно-коммунального хозяйства</t>
  </si>
  <si>
    <t>05 01 905 0078210 540</t>
  </si>
  <si>
    <t xml:space="preserve">Приложение № 3
к Решению Собрания представителей
сельского поселения Курумоч
муниципального района Волжский
 Самарской области
№ _____ от «28.09.2022 г 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</si>
</sst>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0.000"/>
    <numFmt numFmtId="189" formatCode="0.0000"/>
    <numFmt numFmtId="190" formatCode="0.00000"/>
    <numFmt numFmtId="191" formatCode="_-* #,##0.00000\ _₽_-;\-* #,##0.00000\ _₽_-;_-* &quot;-&quot;?????\ _₽_-;_-@_-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u val="single"/>
      <sz val="7"/>
      <name val="Arial Cyr"/>
      <family val="0"/>
    </font>
    <font>
      <b/>
      <sz val="7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7"/>
      <name val="Arial Cyr"/>
      <family val="0"/>
    </font>
    <font>
      <b/>
      <i/>
      <sz val="10"/>
      <name val="Arial Cyr"/>
      <family val="0"/>
    </font>
    <font>
      <sz val="7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184" fontId="5" fillId="0" borderId="18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184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184" fontId="3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8" xfId="0" applyFont="1" applyBorder="1" applyAlignment="1">
      <alignment/>
    </xf>
    <xf numFmtId="0" fontId="0" fillId="0" borderId="10" xfId="0" applyBorder="1" applyAlignment="1">
      <alignment/>
    </xf>
    <xf numFmtId="0" fontId="5" fillId="0" borderId="19" xfId="0" applyFont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184" fontId="14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16" fillId="0" borderId="2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184" fontId="5" fillId="0" borderId="1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7" fillId="0" borderId="28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8" fontId="5" fillId="0" borderId="0" xfId="43" applyFont="1" applyBorder="1" applyAlignment="1">
      <alignment/>
    </xf>
    <xf numFmtId="2" fontId="5" fillId="0" borderId="11" xfId="43" applyNumberFormat="1" applyFont="1" applyBorder="1" applyAlignment="1">
      <alignment/>
    </xf>
    <xf numFmtId="187" fontId="3" fillId="0" borderId="10" xfId="6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2" fontId="3" fillId="0" borderId="30" xfId="0" applyNumberFormat="1" applyFont="1" applyFill="1" applyBorder="1" applyAlignment="1">
      <alignment horizontal="right"/>
    </xf>
    <xf numFmtId="0" fontId="3" fillId="0" borderId="31" xfId="0" applyFont="1" applyBorder="1" applyAlignment="1">
      <alignment/>
    </xf>
    <xf numFmtId="0" fontId="7" fillId="0" borderId="22" xfId="0" applyFont="1" applyBorder="1" applyAlignment="1">
      <alignment wrapText="1"/>
    </xf>
    <xf numFmtId="2" fontId="5" fillId="0" borderId="22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3" fillId="0" borderId="30" xfId="0" applyFont="1" applyBorder="1" applyAlignment="1">
      <alignment wrapText="1"/>
    </xf>
    <xf numFmtId="2" fontId="5" fillId="0" borderId="22" xfId="0" applyNumberFormat="1" applyFont="1" applyFill="1" applyBorder="1" applyAlignment="1">
      <alignment/>
    </xf>
    <xf numFmtId="184" fontId="5" fillId="0" borderId="25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2" fontId="5" fillId="0" borderId="11" xfId="0" applyNumberFormat="1" applyFont="1" applyFill="1" applyBorder="1" applyAlignment="1">
      <alignment horizontal="right"/>
    </xf>
    <xf numFmtId="0" fontId="5" fillId="0" borderId="26" xfId="0" applyFont="1" applyBorder="1" applyAlignment="1">
      <alignment/>
    </xf>
    <xf numFmtId="0" fontId="3" fillId="0" borderId="30" xfId="0" applyFont="1" applyFill="1" applyBorder="1" applyAlignment="1">
      <alignment/>
    </xf>
    <xf numFmtId="2" fontId="3" fillId="0" borderId="30" xfId="0" applyNumberFormat="1" applyFont="1" applyBorder="1" applyAlignment="1">
      <alignment/>
    </xf>
    <xf numFmtId="184" fontId="3" fillId="0" borderId="31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2" xfId="0" applyNumberFormat="1" applyFont="1" applyBorder="1" applyAlignment="1">
      <alignment/>
    </xf>
    <xf numFmtId="184" fontId="5" fillId="0" borderId="25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84" fontId="5" fillId="0" borderId="26" xfId="0" applyNumberFormat="1" applyFont="1" applyBorder="1" applyAlignment="1">
      <alignment/>
    </xf>
    <xf numFmtId="2" fontId="3" fillId="0" borderId="30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2" fontId="5" fillId="0" borderId="26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2" fontId="0" fillId="0" borderId="14" xfId="0" applyNumberFormat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4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18.25390625" style="0" customWidth="1"/>
    <col min="5" max="5" width="10.00390625" style="0" bestFit="1" customWidth="1"/>
    <col min="7" max="7" width="14.375" style="0" customWidth="1"/>
  </cols>
  <sheetData>
    <row r="1" spans="1:5" ht="59.25" customHeight="1" thickBot="1">
      <c r="A1" s="5"/>
      <c r="B1" s="5"/>
      <c r="C1" s="172" t="s">
        <v>330</v>
      </c>
      <c r="D1" s="173"/>
      <c r="E1" s="173"/>
    </row>
    <row r="2" spans="1:5" ht="44.25" customHeight="1">
      <c r="A2" s="174" t="s">
        <v>307</v>
      </c>
      <c r="B2" s="175"/>
      <c r="C2" s="175"/>
      <c r="D2" s="175"/>
      <c r="E2" s="176"/>
    </row>
    <row r="3" spans="1:5" ht="12.75">
      <c r="A3" s="177" t="s">
        <v>3</v>
      </c>
      <c r="B3" s="179" t="s">
        <v>0</v>
      </c>
      <c r="C3" s="181" t="s">
        <v>18</v>
      </c>
      <c r="D3" s="183" t="s">
        <v>1</v>
      </c>
      <c r="E3" s="184"/>
    </row>
    <row r="4" spans="1:7" s="1" customFormat="1" ht="78.75" customHeight="1" thickBot="1">
      <c r="A4" s="178"/>
      <c r="B4" s="180"/>
      <c r="C4" s="182"/>
      <c r="D4" s="55" t="s">
        <v>2</v>
      </c>
      <c r="E4" s="56" t="s">
        <v>21</v>
      </c>
      <c r="G4" s="114"/>
    </row>
    <row r="5" spans="1:7" s="2" customFormat="1" ht="19.5" thickBot="1">
      <c r="A5" s="59">
        <v>262</v>
      </c>
      <c r="B5" s="60" t="s">
        <v>291</v>
      </c>
      <c r="C5" s="61"/>
      <c r="D5" s="62">
        <f>D7+D12+D17+D26+D33+D46+D54+D59+D66+D74+D80+D91+D102+D115+D129+D151+D167+D172+D111+D176+D24</f>
        <v>49493.945999999996</v>
      </c>
      <c r="E5" s="63">
        <f>E7+E12+E17+E26+E33+E46+E54+E59+E66+E74+E80+E91+E102+E115+E129+E151+E167+E172+E99+E140+E146</f>
        <v>3867.93</v>
      </c>
      <c r="F5" s="64"/>
      <c r="G5" s="64"/>
    </row>
    <row r="6" spans="1:7" s="2" customFormat="1" ht="13.5" thickBot="1">
      <c r="A6" s="59"/>
      <c r="B6" s="60" t="s">
        <v>320</v>
      </c>
      <c r="C6" s="61" t="s">
        <v>313</v>
      </c>
      <c r="D6" s="62">
        <f>D7+D12+D17+D26+D33</f>
        <v>21107.118</v>
      </c>
      <c r="E6" s="63"/>
      <c r="F6" s="64"/>
      <c r="G6" s="64"/>
    </row>
    <row r="7" spans="1:7" ht="29.25" customHeight="1">
      <c r="A7" s="49"/>
      <c r="B7" s="53" t="s">
        <v>5</v>
      </c>
      <c r="C7" s="54" t="s">
        <v>4</v>
      </c>
      <c r="D7" s="57">
        <f>D8</f>
        <v>1390</v>
      </c>
      <c r="E7" s="58"/>
      <c r="G7" s="102"/>
    </row>
    <row r="8" spans="1:5" ht="45.75">
      <c r="A8" s="49"/>
      <c r="B8" s="53" t="s">
        <v>223</v>
      </c>
      <c r="C8" s="9" t="s">
        <v>131</v>
      </c>
      <c r="D8" s="13">
        <f>D9</f>
        <v>1390</v>
      </c>
      <c r="E8" s="40"/>
    </row>
    <row r="9" spans="1:5" ht="39">
      <c r="A9" s="49"/>
      <c r="B9" s="10" t="s">
        <v>224</v>
      </c>
      <c r="C9" s="9" t="s">
        <v>71</v>
      </c>
      <c r="D9" s="13">
        <f>D10</f>
        <v>1390</v>
      </c>
      <c r="E9" s="40"/>
    </row>
    <row r="10" spans="1:5" ht="19.5">
      <c r="A10" s="49"/>
      <c r="B10" s="10" t="s">
        <v>43</v>
      </c>
      <c r="C10" s="9" t="s">
        <v>71</v>
      </c>
      <c r="D10" s="13">
        <f>D11</f>
        <v>1390</v>
      </c>
      <c r="E10" s="40"/>
    </row>
    <row r="11" spans="1:5" ht="19.5">
      <c r="A11" s="49"/>
      <c r="B11" s="10" t="s">
        <v>44</v>
      </c>
      <c r="C11" s="9" t="s">
        <v>72</v>
      </c>
      <c r="D11" s="13">
        <v>1390</v>
      </c>
      <c r="E11" s="40"/>
    </row>
    <row r="12" spans="1:5" ht="28.5" customHeight="1">
      <c r="A12" s="49"/>
      <c r="B12" s="7" t="s">
        <v>6</v>
      </c>
      <c r="C12" s="8" t="s">
        <v>9</v>
      </c>
      <c r="D12" s="12">
        <f>D13</f>
        <v>900</v>
      </c>
      <c r="E12" s="40"/>
    </row>
    <row r="13" spans="1:5" ht="45.75">
      <c r="A13" s="49"/>
      <c r="B13" s="53" t="s">
        <v>223</v>
      </c>
      <c r="C13" s="9" t="s">
        <v>132</v>
      </c>
      <c r="D13" s="13">
        <f>D14</f>
        <v>900</v>
      </c>
      <c r="E13" s="40"/>
    </row>
    <row r="14" spans="1:5" ht="39">
      <c r="A14" s="49"/>
      <c r="B14" s="10" t="s">
        <v>224</v>
      </c>
      <c r="C14" s="9" t="s">
        <v>73</v>
      </c>
      <c r="D14" s="13">
        <f>D15</f>
        <v>900</v>
      </c>
      <c r="E14" s="40"/>
    </row>
    <row r="15" spans="1:5" ht="19.5">
      <c r="A15" s="49"/>
      <c r="B15" s="10" t="s">
        <v>43</v>
      </c>
      <c r="C15" s="9" t="s">
        <v>73</v>
      </c>
      <c r="D15" s="13">
        <f>D16</f>
        <v>900</v>
      </c>
      <c r="E15" s="40"/>
    </row>
    <row r="16" spans="1:5" ht="19.5">
      <c r="A16" s="49"/>
      <c r="B16" s="10" t="s">
        <v>44</v>
      </c>
      <c r="C16" s="9" t="s">
        <v>74</v>
      </c>
      <c r="D16" s="13">
        <v>900</v>
      </c>
      <c r="E16" s="40"/>
    </row>
    <row r="17" spans="1:5" ht="36.75" customHeight="1">
      <c r="A17" s="49"/>
      <c r="B17" s="7" t="s">
        <v>7</v>
      </c>
      <c r="C17" s="8" t="s">
        <v>14</v>
      </c>
      <c r="D17" s="12">
        <f>D18</f>
        <v>2562.8</v>
      </c>
      <c r="E17" s="41"/>
    </row>
    <row r="18" spans="1:5" ht="46.5" customHeight="1">
      <c r="A18" s="49"/>
      <c r="B18" s="53" t="s">
        <v>223</v>
      </c>
      <c r="C18" s="9" t="s">
        <v>133</v>
      </c>
      <c r="D18" s="13">
        <f>D19</f>
        <v>2562.8</v>
      </c>
      <c r="E18" s="40">
        <f>E19</f>
        <v>0</v>
      </c>
    </row>
    <row r="19" spans="1:5" ht="50.25" customHeight="1">
      <c r="A19" s="49"/>
      <c r="B19" s="10" t="s">
        <v>224</v>
      </c>
      <c r="C19" s="9" t="s">
        <v>78</v>
      </c>
      <c r="D19" s="13">
        <f>D20</f>
        <v>2562.8</v>
      </c>
      <c r="E19" s="40">
        <v>0</v>
      </c>
    </row>
    <row r="20" spans="1:5" ht="19.5" customHeight="1">
      <c r="A20" s="49"/>
      <c r="B20" s="10" t="s">
        <v>43</v>
      </c>
      <c r="C20" s="9" t="s">
        <v>78</v>
      </c>
      <c r="D20" s="13">
        <f>SUM(D21:D23)</f>
        <v>2562.8</v>
      </c>
      <c r="E20" s="40"/>
    </row>
    <row r="21" spans="1:5" ht="22.5" customHeight="1">
      <c r="A21" s="49"/>
      <c r="B21" s="10" t="s">
        <v>44</v>
      </c>
      <c r="C21" s="9" t="s">
        <v>77</v>
      </c>
      <c r="D21" s="13">
        <v>2442.6</v>
      </c>
      <c r="E21" s="40"/>
    </row>
    <row r="22" spans="1:5" ht="18" customHeight="1">
      <c r="A22" s="49"/>
      <c r="B22" s="10" t="s">
        <v>45</v>
      </c>
      <c r="C22" s="9" t="s">
        <v>76</v>
      </c>
      <c r="D22" s="13">
        <v>107.9</v>
      </c>
      <c r="E22" s="40"/>
    </row>
    <row r="23" spans="1:5" ht="11.25" customHeight="1">
      <c r="A23" s="49"/>
      <c r="B23" s="10" t="s">
        <v>67</v>
      </c>
      <c r="C23" s="9" t="s">
        <v>75</v>
      </c>
      <c r="D23" s="13">
        <v>12.3</v>
      </c>
      <c r="E23" s="40"/>
    </row>
    <row r="24" spans="1:5" ht="13.5" customHeight="1">
      <c r="A24" s="49"/>
      <c r="B24" s="8" t="s">
        <v>287</v>
      </c>
      <c r="C24" s="135" t="s">
        <v>288</v>
      </c>
      <c r="D24" s="138">
        <f>D25</f>
        <v>0</v>
      </c>
      <c r="E24" s="137"/>
    </row>
    <row r="25" spans="1:5" ht="72" customHeight="1">
      <c r="A25" s="49"/>
      <c r="B25" s="10" t="s">
        <v>290</v>
      </c>
      <c r="C25" s="136" t="s">
        <v>289</v>
      </c>
      <c r="D25" s="138"/>
      <c r="E25" s="137">
        <v>0</v>
      </c>
    </row>
    <row r="26" spans="1:5" ht="12.75">
      <c r="A26" s="49"/>
      <c r="B26" s="7" t="s">
        <v>8</v>
      </c>
      <c r="C26" s="8" t="s">
        <v>33</v>
      </c>
      <c r="D26" s="12">
        <f>D27</f>
        <v>600</v>
      </c>
      <c r="E26" s="41"/>
    </row>
    <row r="27" spans="1:5" ht="13.5" customHeight="1">
      <c r="A27" s="49"/>
      <c r="B27" s="7" t="s">
        <v>199</v>
      </c>
      <c r="C27" s="9" t="s">
        <v>200</v>
      </c>
      <c r="D27" s="13">
        <f>D28</f>
        <v>600</v>
      </c>
      <c r="E27" s="40"/>
    </row>
    <row r="28" spans="1:5" ht="63.75" customHeight="1">
      <c r="A28" s="49"/>
      <c r="B28" s="113" t="s">
        <v>206</v>
      </c>
      <c r="C28" s="9" t="s">
        <v>194</v>
      </c>
      <c r="D28" s="13">
        <f>D29</f>
        <v>600</v>
      </c>
      <c r="E28" s="40"/>
    </row>
    <row r="29" spans="1:5" ht="21.75" customHeight="1">
      <c r="A29" s="49"/>
      <c r="B29" s="10" t="s">
        <v>46</v>
      </c>
      <c r="C29" s="9" t="s">
        <v>194</v>
      </c>
      <c r="D29" s="13">
        <f>D30</f>
        <v>600</v>
      </c>
      <c r="E29" s="40"/>
    </row>
    <row r="30" spans="1:5" ht="12.75">
      <c r="A30" s="49"/>
      <c r="B30" s="10" t="s">
        <v>47</v>
      </c>
      <c r="C30" s="9" t="s">
        <v>195</v>
      </c>
      <c r="D30" s="13">
        <v>600</v>
      </c>
      <c r="E30" s="40"/>
    </row>
    <row r="31" spans="1:5" ht="10.5" customHeight="1">
      <c r="A31" s="49"/>
      <c r="B31" s="10"/>
      <c r="C31" s="9"/>
      <c r="D31" s="13"/>
      <c r="E31" s="40"/>
    </row>
    <row r="32" spans="1:5" ht="12.75">
      <c r="A32" s="49"/>
      <c r="B32" s="10"/>
      <c r="C32" s="9"/>
      <c r="D32" s="13"/>
      <c r="E32" s="40"/>
    </row>
    <row r="33" spans="1:7" ht="18.75">
      <c r="A33" s="49"/>
      <c r="B33" s="7" t="s">
        <v>35</v>
      </c>
      <c r="C33" s="8" t="s">
        <v>36</v>
      </c>
      <c r="D33" s="12">
        <f>D34</f>
        <v>15654.318</v>
      </c>
      <c r="E33" s="40"/>
      <c r="G33" s="143"/>
    </row>
    <row r="34" spans="1:5" ht="45.75">
      <c r="A34" s="49"/>
      <c r="B34" s="53" t="s">
        <v>223</v>
      </c>
      <c r="C34" s="9" t="s">
        <v>134</v>
      </c>
      <c r="D34" s="13">
        <f>D35+D37+D44+D39+D42</f>
        <v>15654.318</v>
      </c>
      <c r="E34" s="40"/>
    </row>
    <row r="35" spans="1:5" ht="39">
      <c r="A35" s="49"/>
      <c r="B35" s="10" t="s">
        <v>225</v>
      </c>
      <c r="C35" s="9" t="s">
        <v>79</v>
      </c>
      <c r="D35" s="13">
        <f>D36</f>
        <v>14958.97</v>
      </c>
      <c r="E35" s="40"/>
    </row>
    <row r="36" spans="1:5" ht="12.75">
      <c r="A36" s="49"/>
      <c r="B36" s="10" t="s">
        <v>48</v>
      </c>
      <c r="C36" s="9" t="s">
        <v>80</v>
      </c>
      <c r="D36" s="13">
        <v>14958.97</v>
      </c>
      <c r="E36" s="40"/>
    </row>
    <row r="37" spans="1:5" ht="39">
      <c r="A37" s="49"/>
      <c r="B37" s="10" t="s">
        <v>226</v>
      </c>
      <c r="C37" s="9" t="s">
        <v>190</v>
      </c>
      <c r="D37" s="13">
        <f>D38</f>
        <v>100</v>
      </c>
      <c r="E37" s="40"/>
    </row>
    <row r="38" spans="1:5" ht="12.75">
      <c r="A38" s="49"/>
      <c r="B38" s="10" t="s">
        <v>48</v>
      </c>
      <c r="C38" s="9" t="s">
        <v>191</v>
      </c>
      <c r="D38" s="13">
        <v>100</v>
      </c>
      <c r="E38" s="40"/>
    </row>
    <row r="39" spans="1:5" ht="39">
      <c r="A39" s="49"/>
      <c r="B39" s="10" t="s">
        <v>227</v>
      </c>
      <c r="C39" s="9" t="s">
        <v>192</v>
      </c>
      <c r="D39" s="13">
        <f>D40</f>
        <v>0</v>
      </c>
      <c r="E39" s="40"/>
    </row>
    <row r="40" spans="1:5" ht="12.75">
      <c r="A40" s="49"/>
      <c r="B40" s="10" t="s">
        <v>48</v>
      </c>
      <c r="C40" s="9" t="s">
        <v>193</v>
      </c>
      <c r="D40" s="13">
        <v>0</v>
      </c>
      <c r="E40" s="40"/>
    </row>
    <row r="41" spans="1:5" ht="39">
      <c r="A41" s="49"/>
      <c r="B41" s="10" t="s">
        <v>55</v>
      </c>
      <c r="C41" s="9" t="s">
        <v>104</v>
      </c>
      <c r="D41" s="13"/>
      <c r="E41" s="40"/>
    </row>
    <row r="42" spans="1:5" ht="43.5" customHeight="1">
      <c r="A42" s="49"/>
      <c r="B42" s="10" t="s">
        <v>228</v>
      </c>
      <c r="C42" s="9" t="s">
        <v>198</v>
      </c>
      <c r="D42" s="13">
        <f>D43</f>
        <v>15</v>
      </c>
      <c r="E42" s="40"/>
    </row>
    <row r="43" spans="1:5" ht="12.75">
      <c r="A43" s="49"/>
      <c r="B43" s="10" t="s">
        <v>48</v>
      </c>
      <c r="C43" s="9" t="s">
        <v>197</v>
      </c>
      <c r="D43" s="13">
        <v>15</v>
      </c>
      <c r="E43" s="40"/>
    </row>
    <row r="44" spans="1:5" ht="58.5">
      <c r="A44" s="49"/>
      <c r="B44" s="113" t="s">
        <v>206</v>
      </c>
      <c r="C44" s="9" t="s">
        <v>196</v>
      </c>
      <c r="D44" s="13">
        <f>D45</f>
        <v>580.348</v>
      </c>
      <c r="E44" s="40"/>
    </row>
    <row r="45" spans="1:5" ht="12.75">
      <c r="A45" s="49"/>
      <c r="B45" s="10" t="s">
        <v>85</v>
      </c>
      <c r="C45" s="9" t="s">
        <v>214</v>
      </c>
      <c r="D45" s="13">
        <f>1180.348-600</f>
        <v>580.348</v>
      </c>
      <c r="E45" s="40"/>
    </row>
    <row r="46" spans="1:5" ht="12" customHeight="1">
      <c r="A46" s="49"/>
      <c r="B46" s="7" t="s">
        <v>10</v>
      </c>
      <c r="C46" s="8" t="s">
        <v>15</v>
      </c>
      <c r="D46" s="12">
        <f>D47</f>
        <v>237.93</v>
      </c>
      <c r="E46" s="42">
        <f>E47</f>
        <v>237.93</v>
      </c>
    </row>
    <row r="47" spans="1:5" ht="58.5">
      <c r="A47" s="49"/>
      <c r="B47" s="113" t="s">
        <v>206</v>
      </c>
      <c r="C47" s="9" t="s">
        <v>201</v>
      </c>
      <c r="D47" s="13">
        <f>D48+D52</f>
        <v>237.93</v>
      </c>
      <c r="E47" s="43">
        <f>E48+E52+E53</f>
        <v>237.93</v>
      </c>
    </row>
    <row r="48" spans="1:5" ht="15" customHeight="1">
      <c r="A48" s="49"/>
      <c r="B48" s="10" t="s">
        <v>199</v>
      </c>
      <c r="C48" s="9" t="s">
        <v>205</v>
      </c>
      <c r="D48" s="14">
        <f>D49</f>
        <v>237.93</v>
      </c>
      <c r="E48" s="44">
        <f>E49</f>
        <v>237.93</v>
      </c>
    </row>
    <row r="49" spans="1:5" ht="22.5" customHeight="1">
      <c r="A49" s="49"/>
      <c r="B49" s="113" t="s">
        <v>207</v>
      </c>
      <c r="C49" s="9" t="s">
        <v>204</v>
      </c>
      <c r="D49" s="14">
        <f>D50+D51</f>
        <v>237.93</v>
      </c>
      <c r="E49" s="44">
        <f>E50+E51</f>
        <v>237.93</v>
      </c>
    </row>
    <row r="50" spans="1:5" ht="19.5" customHeight="1">
      <c r="A50" s="49"/>
      <c r="B50" s="10" t="s">
        <v>44</v>
      </c>
      <c r="C50" s="9" t="s">
        <v>203</v>
      </c>
      <c r="D50" s="14">
        <v>237.93</v>
      </c>
      <c r="E50" s="44">
        <v>237.93</v>
      </c>
    </row>
    <row r="51" spans="1:5" ht="21" customHeight="1">
      <c r="A51" s="49"/>
      <c r="B51" s="10" t="s">
        <v>45</v>
      </c>
      <c r="C51" s="9" t="s">
        <v>202</v>
      </c>
      <c r="D51" s="14"/>
      <c r="E51" s="44"/>
    </row>
    <row r="52" spans="1:5" ht="10.5" customHeight="1" thickBot="1">
      <c r="A52" s="49"/>
      <c r="B52" s="145"/>
      <c r="C52" s="146"/>
      <c r="D52" s="147"/>
      <c r="E52" s="148"/>
    </row>
    <row r="53" spans="1:5" ht="21.75" customHeight="1" thickBot="1">
      <c r="A53" s="144"/>
      <c r="B53" s="169" t="s">
        <v>319</v>
      </c>
      <c r="C53" s="61" t="s">
        <v>316</v>
      </c>
      <c r="D53" s="156">
        <f>D54+D59+D66</f>
        <v>156</v>
      </c>
      <c r="E53" s="157"/>
    </row>
    <row r="54" spans="1:5" ht="11.25" customHeight="1">
      <c r="A54" s="49"/>
      <c r="B54" s="149" t="s">
        <v>24</v>
      </c>
      <c r="C54" s="54" t="s">
        <v>27</v>
      </c>
      <c r="D54" s="150">
        <f>D55</f>
        <v>20</v>
      </c>
      <c r="E54" s="151"/>
    </row>
    <row r="55" spans="1:5" ht="33.75" customHeight="1">
      <c r="A55" s="49"/>
      <c r="B55" s="10" t="s">
        <v>229</v>
      </c>
      <c r="C55" s="9" t="s">
        <v>49</v>
      </c>
      <c r="D55" s="14">
        <f>D56</f>
        <v>20</v>
      </c>
      <c r="E55" s="40"/>
    </row>
    <row r="56" spans="1:5" ht="41.25" customHeight="1">
      <c r="A56" s="49"/>
      <c r="B56" s="10" t="s">
        <v>252</v>
      </c>
      <c r="C56" s="9" t="s">
        <v>258</v>
      </c>
      <c r="D56" s="14">
        <f>D57</f>
        <v>20</v>
      </c>
      <c r="E56" s="40"/>
    </row>
    <row r="57" spans="1:5" ht="13.5" customHeight="1">
      <c r="A57" s="49"/>
      <c r="B57" s="10" t="s">
        <v>48</v>
      </c>
      <c r="C57" s="9" t="s">
        <v>259</v>
      </c>
      <c r="D57" s="14">
        <v>20</v>
      </c>
      <c r="E57" s="40"/>
    </row>
    <row r="58" spans="1:5" ht="12" customHeight="1">
      <c r="A58" s="49"/>
      <c r="B58" s="17"/>
      <c r="C58" s="9"/>
      <c r="D58" s="14"/>
      <c r="E58" s="40"/>
    </row>
    <row r="59" spans="1:5" ht="13.5" customHeight="1">
      <c r="A59" s="49"/>
      <c r="B59" s="16" t="s">
        <v>25</v>
      </c>
      <c r="C59" s="8" t="s">
        <v>28</v>
      </c>
      <c r="D59" s="15">
        <f>D60</f>
        <v>46</v>
      </c>
      <c r="E59" s="41"/>
    </row>
    <row r="60" spans="1:5" ht="28.5" customHeight="1">
      <c r="A60" s="49"/>
      <c r="B60" s="17" t="s">
        <v>229</v>
      </c>
      <c r="C60" s="9" t="s">
        <v>50</v>
      </c>
      <c r="D60" s="14">
        <f>D61</f>
        <v>46</v>
      </c>
      <c r="E60" s="40"/>
    </row>
    <row r="61" spans="1:5" ht="40.5" customHeight="1">
      <c r="A61" s="49"/>
      <c r="B61" s="10" t="s">
        <v>252</v>
      </c>
      <c r="C61" s="9" t="s">
        <v>86</v>
      </c>
      <c r="D61" s="14">
        <f>D62+D64</f>
        <v>46</v>
      </c>
      <c r="E61" s="40"/>
    </row>
    <row r="62" spans="1:5" ht="15" customHeight="1">
      <c r="A62" s="49"/>
      <c r="B62" s="17" t="s">
        <v>51</v>
      </c>
      <c r="C62" s="9" t="s">
        <v>86</v>
      </c>
      <c r="D62" s="14">
        <f>D63</f>
        <v>26</v>
      </c>
      <c r="E62" s="40"/>
    </row>
    <row r="63" spans="1:5" ht="21" customHeight="1">
      <c r="A63" s="49"/>
      <c r="B63" s="10" t="s">
        <v>45</v>
      </c>
      <c r="C63" s="9" t="s">
        <v>87</v>
      </c>
      <c r="D63" s="14">
        <v>26</v>
      </c>
      <c r="E63" s="40"/>
    </row>
    <row r="64" spans="1:5" ht="11.25" customHeight="1">
      <c r="A64" s="49"/>
      <c r="B64" s="10" t="s">
        <v>48</v>
      </c>
      <c r="C64" s="9" t="s">
        <v>88</v>
      </c>
      <c r="D64" s="14">
        <v>20</v>
      </c>
      <c r="E64" s="40"/>
    </row>
    <row r="65" spans="1:5" ht="11.25" customHeight="1">
      <c r="A65" s="49"/>
      <c r="B65" s="17"/>
      <c r="C65" s="9"/>
      <c r="D65" s="14"/>
      <c r="E65" s="40"/>
    </row>
    <row r="66" spans="1:5" ht="12" customHeight="1">
      <c r="A66" s="49"/>
      <c r="B66" s="16" t="s">
        <v>26</v>
      </c>
      <c r="C66" s="8" t="s">
        <v>29</v>
      </c>
      <c r="D66" s="15">
        <f>D67</f>
        <v>90</v>
      </c>
      <c r="E66" s="41">
        <f>E69</f>
        <v>0</v>
      </c>
    </row>
    <row r="67" spans="1:5" ht="28.5" customHeight="1">
      <c r="A67" s="49"/>
      <c r="B67" s="17" t="s">
        <v>229</v>
      </c>
      <c r="C67" s="9" t="s">
        <v>89</v>
      </c>
      <c r="D67" s="14">
        <f>D68</f>
        <v>90</v>
      </c>
      <c r="E67" s="40"/>
    </row>
    <row r="68" spans="1:5" ht="34.5" customHeight="1">
      <c r="A68" s="49"/>
      <c r="B68" s="17" t="s">
        <v>229</v>
      </c>
      <c r="C68" s="9" t="s">
        <v>90</v>
      </c>
      <c r="D68" s="14">
        <f>D71+D69</f>
        <v>90</v>
      </c>
      <c r="E68" s="40"/>
    </row>
    <row r="69" spans="1:5" ht="49.5" customHeight="1">
      <c r="A69" s="49"/>
      <c r="B69" s="10" t="s">
        <v>230</v>
      </c>
      <c r="C69" s="9" t="s">
        <v>91</v>
      </c>
      <c r="D69" s="14">
        <v>84</v>
      </c>
      <c r="E69" s="40"/>
    </row>
    <row r="70" spans="1:5" ht="41.25" customHeight="1">
      <c r="A70" s="49"/>
      <c r="B70" s="10" t="s">
        <v>70</v>
      </c>
      <c r="C70" s="9" t="s">
        <v>142</v>
      </c>
      <c r="D70" s="14">
        <v>84</v>
      </c>
      <c r="E70" s="40"/>
    </row>
    <row r="71" spans="1:5" ht="12.75" customHeight="1">
      <c r="A71" s="49"/>
      <c r="B71" s="17" t="s">
        <v>51</v>
      </c>
      <c r="C71" s="9" t="s">
        <v>143</v>
      </c>
      <c r="D71" s="14">
        <v>6</v>
      </c>
      <c r="E71" s="40"/>
    </row>
    <row r="72" spans="1:5" ht="19.5" customHeight="1" thickBot="1">
      <c r="A72" s="49"/>
      <c r="B72" s="152" t="s">
        <v>45</v>
      </c>
      <c r="C72" s="146" t="s">
        <v>143</v>
      </c>
      <c r="D72" s="147">
        <v>6</v>
      </c>
      <c r="E72" s="148"/>
    </row>
    <row r="73" spans="1:5" ht="19.5" customHeight="1" thickBot="1">
      <c r="A73" s="144"/>
      <c r="B73" s="155" t="s">
        <v>321</v>
      </c>
      <c r="C73" s="61" t="s">
        <v>314</v>
      </c>
      <c r="D73" s="156">
        <f>D74+D80+D91+D102</f>
        <v>5813.58</v>
      </c>
      <c r="E73" s="157"/>
    </row>
    <row r="74" spans="1:5" ht="12.75">
      <c r="A74" s="50"/>
      <c r="B74" s="53" t="s">
        <v>11</v>
      </c>
      <c r="C74" s="54" t="s">
        <v>16</v>
      </c>
      <c r="D74" s="153">
        <f>D77</f>
        <v>0</v>
      </c>
      <c r="E74" s="154"/>
    </row>
    <row r="75" spans="1:5" ht="45.75">
      <c r="A75" s="50"/>
      <c r="B75" s="53" t="s">
        <v>126</v>
      </c>
      <c r="C75" s="9" t="s">
        <v>130</v>
      </c>
      <c r="D75" s="28">
        <f>D76</f>
        <v>0</v>
      </c>
      <c r="E75" s="45"/>
    </row>
    <row r="76" spans="1:5" ht="39">
      <c r="A76" s="50"/>
      <c r="B76" s="10" t="s">
        <v>228</v>
      </c>
      <c r="C76" s="9" t="s">
        <v>127</v>
      </c>
      <c r="D76" s="28">
        <f>D77</f>
        <v>0</v>
      </c>
      <c r="E76" s="45"/>
    </row>
    <row r="77" spans="1:5" ht="12.75">
      <c r="A77" s="51"/>
      <c r="B77" s="17" t="s">
        <v>51</v>
      </c>
      <c r="C77" s="9" t="s">
        <v>127</v>
      </c>
      <c r="D77" s="13">
        <f>D78</f>
        <v>0</v>
      </c>
      <c r="E77" s="40"/>
    </row>
    <row r="78" spans="1:5" ht="21.75" customHeight="1">
      <c r="A78" s="49"/>
      <c r="B78" s="10" t="s">
        <v>45</v>
      </c>
      <c r="C78" s="9" t="s">
        <v>128</v>
      </c>
      <c r="D78" s="13">
        <v>0</v>
      </c>
      <c r="E78" s="40"/>
    </row>
    <row r="79" spans="1:5" ht="15" customHeight="1">
      <c r="A79" s="49"/>
      <c r="B79" s="7"/>
      <c r="C79" s="8"/>
      <c r="D79" s="12"/>
      <c r="E79" s="41"/>
    </row>
    <row r="80" spans="1:5" ht="12.75" customHeight="1">
      <c r="A80" s="49"/>
      <c r="B80" s="7" t="s">
        <v>40</v>
      </c>
      <c r="C80" s="27" t="s">
        <v>38</v>
      </c>
      <c r="D80" s="21">
        <f>D81+D85</f>
        <v>0</v>
      </c>
      <c r="E80" s="39"/>
    </row>
    <row r="81" spans="1:5" ht="40.5" customHeight="1">
      <c r="A81" s="49"/>
      <c r="B81" s="10" t="s">
        <v>231</v>
      </c>
      <c r="C81" s="9" t="s">
        <v>92</v>
      </c>
      <c r="D81" s="28">
        <f aca="true" t="shared" si="0" ref="D81:E83">D82</f>
        <v>0</v>
      </c>
      <c r="E81" s="46">
        <f t="shared" si="0"/>
        <v>0</v>
      </c>
    </row>
    <row r="82" spans="1:5" ht="42" customHeight="1">
      <c r="A82" s="49"/>
      <c r="B82" s="10" t="s">
        <v>232</v>
      </c>
      <c r="C82" s="9" t="s">
        <v>93</v>
      </c>
      <c r="D82" s="28">
        <f t="shared" si="0"/>
        <v>0</v>
      </c>
      <c r="E82" s="46">
        <f t="shared" si="0"/>
        <v>0</v>
      </c>
    </row>
    <row r="83" spans="1:5" ht="29.25" customHeight="1">
      <c r="A83" s="49"/>
      <c r="B83" s="10" t="s">
        <v>53</v>
      </c>
      <c r="C83" s="9" t="s">
        <v>93</v>
      </c>
      <c r="D83" s="13"/>
      <c r="E83" s="43">
        <f t="shared" si="0"/>
        <v>0</v>
      </c>
    </row>
    <row r="84" spans="1:5" ht="29.25" customHeight="1">
      <c r="A84" s="49"/>
      <c r="B84" s="10" t="s">
        <v>53</v>
      </c>
      <c r="C84" s="9" t="s">
        <v>94</v>
      </c>
      <c r="D84" s="13"/>
      <c r="E84" s="43"/>
    </row>
    <row r="85" spans="1:5" ht="29.25" customHeight="1">
      <c r="A85" s="49"/>
      <c r="B85" s="10" t="s">
        <v>273</v>
      </c>
      <c r="C85" s="9" t="s">
        <v>269</v>
      </c>
      <c r="D85" s="13"/>
      <c r="E85" s="13"/>
    </row>
    <row r="86" spans="1:5" ht="29.25" customHeight="1">
      <c r="A86" s="49"/>
      <c r="B86" s="10" t="s">
        <v>274</v>
      </c>
      <c r="C86" s="9" t="s">
        <v>270</v>
      </c>
      <c r="D86" s="13"/>
      <c r="E86" s="13"/>
    </row>
    <row r="87" spans="1:5" ht="29.25" customHeight="1">
      <c r="A87" s="49"/>
      <c r="B87" s="10" t="s">
        <v>275</v>
      </c>
      <c r="C87" s="9" t="s">
        <v>271</v>
      </c>
      <c r="D87" s="13"/>
      <c r="E87" s="13"/>
    </row>
    <row r="88" spans="1:5" ht="29.25" customHeight="1">
      <c r="A88" s="49"/>
      <c r="B88" s="10" t="s">
        <v>276</v>
      </c>
      <c r="C88" s="9" t="s">
        <v>272</v>
      </c>
      <c r="D88" s="13"/>
      <c r="E88" s="13"/>
    </row>
    <row r="89" spans="1:5" ht="29.25" customHeight="1">
      <c r="A89" s="49"/>
      <c r="B89" s="10"/>
      <c r="C89" s="9"/>
      <c r="D89" s="13"/>
      <c r="E89" s="43"/>
    </row>
    <row r="90" spans="1:5" s="126" customFormat="1" ht="15.75" customHeight="1">
      <c r="A90" s="121"/>
      <c r="B90" s="122"/>
      <c r="C90" s="123"/>
      <c r="D90" s="124"/>
      <c r="E90" s="125"/>
    </row>
    <row r="91" spans="1:5" s="126" customFormat="1" ht="12.75" customHeight="1">
      <c r="A91" s="121"/>
      <c r="B91" s="127" t="s">
        <v>41</v>
      </c>
      <c r="C91" s="123" t="s">
        <v>39</v>
      </c>
      <c r="D91" s="128">
        <f>D92+D100+D96</f>
        <v>2864.58</v>
      </c>
      <c r="E91" s="129">
        <f>E98</f>
        <v>0</v>
      </c>
    </row>
    <row r="92" spans="1:5" s="126" customFormat="1" ht="30.75" customHeight="1">
      <c r="A92" s="121"/>
      <c r="B92" s="127" t="s">
        <v>233</v>
      </c>
      <c r="C92" s="123" t="s">
        <v>95</v>
      </c>
      <c r="D92" s="128">
        <f>D93</f>
        <v>200</v>
      </c>
      <c r="E92" s="129"/>
    </row>
    <row r="93" spans="1:5" s="126" customFormat="1" ht="63" customHeight="1">
      <c r="A93" s="121"/>
      <c r="B93" s="127" t="s">
        <v>234</v>
      </c>
      <c r="C93" s="123" t="s">
        <v>96</v>
      </c>
      <c r="D93" s="128">
        <f>D94+D95</f>
        <v>200</v>
      </c>
      <c r="E93" s="129"/>
    </row>
    <row r="94" spans="1:5" ht="19.5">
      <c r="A94" s="49"/>
      <c r="B94" s="10" t="s">
        <v>45</v>
      </c>
      <c r="C94" s="11" t="s">
        <v>97</v>
      </c>
      <c r="D94" s="22">
        <v>200</v>
      </c>
      <c r="E94" s="47"/>
    </row>
    <row r="95" spans="1:5" ht="12.75">
      <c r="A95" s="49"/>
      <c r="B95" s="10" t="s">
        <v>67</v>
      </c>
      <c r="C95" s="11" t="s">
        <v>98</v>
      </c>
      <c r="D95" s="22">
        <v>0</v>
      </c>
      <c r="E95" s="47"/>
    </row>
    <row r="96" spans="1:5" ht="48.75">
      <c r="A96" s="49"/>
      <c r="B96" s="10" t="s">
        <v>235</v>
      </c>
      <c r="C96" s="11" t="s">
        <v>100</v>
      </c>
      <c r="D96" s="22">
        <f>SUM(D97:D99)</f>
        <v>2464.58</v>
      </c>
      <c r="E96" s="47"/>
    </row>
    <row r="97" spans="1:5" ht="19.5">
      <c r="A97" s="49"/>
      <c r="B97" s="10" t="s">
        <v>45</v>
      </c>
      <c r="C97" s="11" t="s">
        <v>218</v>
      </c>
      <c r="D97" s="22"/>
      <c r="E97" s="47"/>
    </row>
    <row r="98" spans="1:5" ht="19.5">
      <c r="A98" s="49"/>
      <c r="B98" s="10" t="s">
        <v>45</v>
      </c>
      <c r="C98" s="11" t="s">
        <v>262</v>
      </c>
      <c r="D98" s="22"/>
      <c r="E98" s="48"/>
    </row>
    <row r="99" spans="1:5" ht="12.75">
      <c r="A99" s="49"/>
      <c r="B99" s="10" t="s">
        <v>48</v>
      </c>
      <c r="C99" s="11" t="s">
        <v>99</v>
      </c>
      <c r="D99" s="22">
        <v>2464.58</v>
      </c>
      <c r="E99" s="48"/>
    </row>
    <row r="100" spans="1:5" ht="48.75">
      <c r="A100" s="49"/>
      <c r="B100" s="10" t="s">
        <v>236</v>
      </c>
      <c r="C100" s="11" t="s">
        <v>102</v>
      </c>
      <c r="D100" s="22">
        <f>D101</f>
        <v>200</v>
      </c>
      <c r="E100" s="47"/>
    </row>
    <row r="101" spans="1:5" ht="13.5" customHeight="1">
      <c r="A101" s="49"/>
      <c r="B101" s="10" t="s">
        <v>48</v>
      </c>
      <c r="C101" s="11" t="s">
        <v>101</v>
      </c>
      <c r="D101" s="22">
        <v>200</v>
      </c>
      <c r="E101" s="47"/>
    </row>
    <row r="102" spans="1:5" ht="12.75">
      <c r="A102" s="49"/>
      <c r="B102" s="7" t="s">
        <v>37</v>
      </c>
      <c r="C102" s="27" t="s">
        <v>30</v>
      </c>
      <c r="D102" s="21">
        <f>D103+D109</f>
        <v>2949</v>
      </c>
      <c r="E102" s="47"/>
    </row>
    <row r="103" spans="1:5" ht="29.25">
      <c r="A103" s="49"/>
      <c r="B103" s="10" t="s">
        <v>237</v>
      </c>
      <c r="C103" s="11" t="s">
        <v>54</v>
      </c>
      <c r="D103" s="22">
        <f>D104</f>
        <v>2149</v>
      </c>
      <c r="E103" s="47"/>
    </row>
    <row r="104" spans="1:5" ht="29.25">
      <c r="A104" s="49"/>
      <c r="B104" s="10" t="s">
        <v>237</v>
      </c>
      <c r="C104" s="11" t="s">
        <v>103</v>
      </c>
      <c r="D104" s="22">
        <f>D105</f>
        <v>2149</v>
      </c>
      <c r="E104" s="47"/>
    </row>
    <row r="105" spans="1:5" ht="12.75">
      <c r="A105" s="49"/>
      <c r="B105" s="17" t="s">
        <v>51</v>
      </c>
      <c r="C105" s="11" t="s">
        <v>103</v>
      </c>
      <c r="D105" s="22">
        <f>D106+D107+D108</f>
        <v>2149</v>
      </c>
      <c r="E105" s="47"/>
    </row>
    <row r="106" spans="1:5" ht="19.5">
      <c r="A106" s="49"/>
      <c r="B106" s="10" t="s">
        <v>45</v>
      </c>
      <c r="C106" s="11" t="s">
        <v>256</v>
      </c>
      <c r="D106" s="22">
        <v>350</v>
      </c>
      <c r="E106" s="47"/>
    </row>
    <row r="107" spans="1:5" ht="12.75">
      <c r="A107" s="49"/>
      <c r="B107" s="10" t="s">
        <v>67</v>
      </c>
      <c r="C107" s="11" t="s">
        <v>257</v>
      </c>
      <c r="D107" s="22">
        <v>1199</v>
      </c>
      <c r="E107" s="47"/>
    </row>
    <row r="108" spans="1:5" ht="19.5">
      <c r="A108" s="49"/>
      <c r="B108" s="10" t="s">
        <v>45</v>
      </c>
      <c r="C108" s="11" t="s">
        <v>268</v>
      </c>
      <c r="D108" s="22">
        <f>400+200</f>
        <v>600</v>
      </c>
      <c r="E108" s="47"/>
    </row>
    <row r="109" spans="1:5" ht="69" thickBot="1">
      <c r="A109" s="49"/>
      <c r="B109" s="152" t="s">
        <v>220</v>
      </c>
      <c r="C109" s="158" t="s">
        <v>219</v>
      </c>
      <c r="D109" s="159">
        <f>400+400</f>
        <v>800</v>
      </c>
      <c r="E109" s="160"/>
    </row>
    <row r="110" spans="1:5" ht="13.5" thickBot="1">
      <c r="A110" s="144"/>
      <c r="B110" s="155" t="s">
        <v>322</v>
      </c>
      <c r="C110" s="164" t="s">
        <v>315</v>
      </c>
      <c r="D110" s="62">
        <f>D111+D115+D129</f>
        <v>7214.48</v>
      </c>
      <c r="E110" s="165"/>
    </row>
    <row r="111" spans="1:5" ht="12.75">
      <c r="A111" s="49"/>
      <c r="B111" s="53" t="s">
        <v>208</v>
      </c>
      <c r="C111" s="161" t="s">
        <v>209</v>
      </c>
      <c r="D111" s="162">
        <f>D112</f>
        <v>365</v>
      </c>
      <c r="E111" s="163"/>
    </row>
    <row r="112" spans="1:5" ht="29.25">
      <c r="A112" s="49"/>
      <c r="B112" s="10" t="s">
        <v>237</v>
      </c>
      <c r="C112" s="11" t="s">
        <v>210</v>
      </c>
      <c r="D112" s="22">
        <f>D113+D114</f>
        <v>365</v>
      </c>
      <c r="E112" s="47"/>
    </row>
    <row r="113" spans="1:5" ht="21.75" customHeight="1">
      <c r="A113" s="49"/>
      <c r="B113" s="10" t="s">
        <v>211</v>
      </c>
      <c r="C113" s="11" t="s">
        <v>216</v>
      </c>
      <c r="D113" s="22">
        <v>350</v>
      </c>
      <c r="E113" s="47"/>
    </row>
    <row r="114" spans="1:5" ht="71.25" customHeight="1">
      <c r="A114" s="49"/>
      <c r="B114" s="152" t="s">
        <v>328</v>
      </c>
      <c r="C114" s="11" t="s">
        <v>329</v>
      </c>
      <c r="D114" s="171">
        <v>15</v>
      </c>
      <c r="E114" s="47"/>
    </row>
    <row r="115" spans="1:5" ht="12.75">
      <c r="A115" s="75"/>
      <c r="B115" s="16" t="s">
        <v>19</v>
      </c>
      <c r="C115" s="27" t="s">
        <v>42</v>
      </c>
      <c r="D115" s="21">
        <f>D116+D125+D127+D128</f>
        <v>265.28</v>
      </c>
      <c r="E115" s="47"/>
    </row>
    <row r="116" spans="1:5" ht="29.25">
      <c r="A116" s="49"/>
      <c r="B116" s="10" t="s">
        <v>237</v>
      </c>
      <c r="D116" s="22">
        <f>D118</f>
        <v>265.28</v>
      </c>
      <c r="E116" s="47"/>
    </row>
    <row r="117" spans="1:5" ht="29.25">
      <c r="A117" s="49"/>
      <c r="B117" s="10" t="s">
        <v>251</v>
      </c>
      <c r="C117" s="11" t="s">
        <v>105</v>
      </c>
      <c r="D117" s="22">
        <f>D118</f>
        <v>265.28</v>
      </c>
      <c r="E117" s="47"/>
    </row>
    <row r="118" spans="1:5" ht="12.75">
      <c r="A118" s="49"/>
      <c r="B118" s="17" t="s">
        <v>51</v>
      </c>
      <c r="C118" s="11" t="s">
        <v>105</v>
      </c>
      <c r="D118" s="22">
        <f>D120+D124</f>
        <v>265.28</v>
      </c>
      <c r="E118" s="47"/>
    </row>
    <row r="119" spans="1:5" ht="19.5">
      <c r="A119" s="49"/>
      <c r="B119" s="10" t="s">
        <v>45</v>
      </c>
      <c r="C119" s="11" t="s">
        <v>105</v>
      </c>
      <c r="D119" s="22">
        <f>D120+D121</f>
        <v>265.28</v>
      </c>
      <c r="E119" s="47"/>
    </row>
    <row r="120" spans="1:5" ht="12.75">
      <c r="A120" s="49"/>
      <c r="B120" s="10" t="s">
        <v>67</v>
      </c>
      <c r="C120" s="11" t="s">
        <v>107</v>
      </c>
      <c r="D120" s="22">
        <v>0</v>
      </c>
      <c r="E120" s="47"/>
    </row>
    <row r="121" spans="1:5" ht="29.25">
      <c r="A121" s="49"/>
      <c r="B121" s="10" t="s">
        <v>238</v>
      </c>
      <c r="C121" s="11" t="s">
        <v>105</v>
      </c>
      <c r="D121" s="22">
        <f>D122</f>
        <v>265.28</v>
      </c>
      <c r="E121" s="47"/>
    </row>
    <row r="122" spans="1:5" ht="29.25">
      <c r="A122" s="49"/>
      <c r="B122" s="10" t="s">
        <v>238</v>
      </c>
      <c r="C122" s="11" t="s">
        <v>105</v>
      </c>
      <c r="D122" s="22">
        <f>D123</f>
        <v>265.28</v>
      </c>
      <c r="E122" s="47"/>
    </row>
    <row r="123" spans="1:5" ht="12.75">
      <c r="A123" s="49"/>
      <c r="B123" s="17" t="s">
        <v>51</v>
      </c>
      <c r="C123" s="11" t="s">
        <v>105</v>
      </c>
      <c r="D123" s="22">
        <f>D124</f>
        <v>265.28</v>
      </c>
      <c r="E123" s="47"/>
    </row>
    <row r="124" spans="1:5" ht="19.5">
      <c r="A124" s="49"/>
      <c r="B124" s="10" t="s">
        <v>45</v>
      </c>
      <c r="C124" s="11" t="s">
        <v>106</v>
      </c>
      <c r="D124" s="22">
        <v>265.28</v>
      </c>
      <c r="E124" s="47"/>
    </row>
    <row r="125" spans="1:5" ht="42" customHeight="1">
      <c r="A125" s="49"/>
      <c r="B125" s="10" t="s">
        <v>231</v>
      </c>
      <c r="C125" s="11" t="s">
        <v>255</v>
      </c>
      <c r="D125" s="22"/>
      <c r="E125" s="47"/>
    </row>
    <row r="126" spans="1:5" ht="42" customHeight="1">
      <c r="A126" s="49"/>
      <c r="B126" s="10" t="s">
        <v>53</v>
      </c>
      <c r="C126" s="11" t="s">
        <v>254</v>
      </c>
      <c r="D126" s="22"/>
      <c r="E126" s="47"/>
    </row>
    <row r="127" spans="1:5" ht="12.75" customHeight="1">
      <c r="A127" s="49"/>
      <c r="B127" s="17" t="s">
        <v>260</v>
      </c>
      <c r="C127" s="11" t="s">
        <v>261</v>
      </c>
      <c r="D127" s="22"/>
      <c r="E127" s="47"/>
    </row>
    <row r="128" spans="1:5" ht="20.25" customHeight="1">
      <c r="A128" s="49"/>
      <c r="B128" s="17" t="s">
        <v>264</v>
      </c>
      <c r="C128" s="11" t="s">
        <v>263</v>
      </c>
      <c r="D128" s="22"/>
      <c r="E128" s="47"/>
    </row>
    <row r="129" spans="1:5" ht="12.75">
      <c r="A129" s="49"/>
      <c r="B129" s="7" t="s">
        <v>12</v>
      </c>
      <c r="C129" s="8" t="s">
        <v>17</v>
      </c>
      <c r="D129" s="21">
        <f>D130+D150+D140</f>
        <v>6584.2</v>
      </c>
      <c r="E129" s="39">
        <f>E130</f>
        <v>130</v>
      </c>
    </row>
    <row r="130" spans="1:5" ht="19.5">
      <c r="A130" s="49"/>
      <c r="B130" s="10" t="s">
        <v>239</v>
      </c>
      <c r="C130" s="11" t="s">
        <v>112</v>
      </c>
      <c r="D130" s="21">
        <f>D131+D138+D141+D144+D147+D146</f>
        <v>6545.17</v>
      </c>
      <c r="E130" s="39">
        <f>E131+E138+E141+E144+E147</f>
        <v>130</v>
      </c>
    </row>
    <row r="131" spans="1:5" ht="39">
      <c r="A131" s="49"/>
      <c r="B131" s="10" t="s">
        <v>240</v>
      </c>
      <c r="C131" s="9" t="s">
        <v>110</v>
      </c>
      <c r="D131" s="22">
        <f>D132+D134+D136</f>
        <v>3417</v>
      </c>
      <c r="E131" s="48">
        <f>E132+E134</f>
        <v>0</v>
      </c>
    </row>
    <row r="132" spans="1:5" ht="12.75">
      <c r="A132" s="49"/>
      <c r="B132" s="17" t="s">
        <v>51</v>
      </c>
      <c r="C132" s="9" t="s">
        <v>111</v>
      </c>
      <c r="D132" s="22">
        <f>D133</f>
        <v>3217</v>
      </c>
      <c r="E132" s="47">
        <v>0</v>
      </c>
    </row>
    <row r="133" spans="1:5" ht="19.5">
      <c r="A133" s="49"/>
      <c r="B133" s="10" t="s">
        <v>45</v>
      </c>
      <c r="C133" s="9" t="s">
        <v>109</v>
      </c>
      <c r="D133" s="22">
        <v>3217</v>
      </c>
      <c r="E133" s="47">
        <v>0</v>
      </c>
    </row>
    <row r="134" spans="1:5" ht="48.75">
      <c r="A134" s="49"/>
      <c r="B134" s="17" t="s">
        <v>52</v>
      </c>
      <c r="C134" s="9" t="s">
        <v>108</v>
      </c>
      <c r="D134" s="22">
        <f>D135</f>
        <v>0</v>
      </c>
      <c r="E134" s="48">
        <f>E135</f>
        <v>0</v>
      </c>
    </row>
    <row r="135" spans="1:5" ht="19.5">
      <c r="A135" s="49"/>
      <c r="B135" s="10" t="s">
        <v>45</v>
      </c>
      <c r="C135" s="9" t="s">
        <v>253</v>
      </c>
      <c r="D135" s="22"/>
      <c r="E135" s="48"/>
    </row>
    <row r="136" spans="1:5" ht="12.75">
      <c r="A136" s="49"/>
      <c r="B136" s="10"/>
      <c r="C136" s="9" t="s">
        <v>110</v>
      </c>
      <c r="D136" s="22">
        <f>D137</f>
        <v>200</v>
      </c>
      <c r="E136" s="48"/>
    </row>
    <row r="137" spans="1:5" ht="12.75">
      <c r="A137" s="49"/>
      <c r="B137" s="10" t="s">
        <v>48</v>
      </c>
      <c r="C137" s="9" t="s">
        <v>113</v>
      </c>
      <c r="D137" s="22">
        <v>200</v>
      </c>
      <c r="E137" s="48"/>
    </row>
    <row r="138" spans="1:5" ht="39">
      <c r="A138" s="49"/>
      <c r="B138" s="10" t="s">
        <v>241</v>
      </c>
      <c r="C138" s="9" t="s">
        <v>114</v>
      </c>
      <c r="D138" s="22">
        <f>D139</f>
        <v>210.5</v>
      </c>
      <c r="E138" s="47"/>
    </row>
    <row r="139" spans="1:5" ht="12.75">
      <c r="A139" s="49"/>
      <c r="B139" s="10" t="s">
        <v>48</v>
      </c>
      <c r="C139" s="9" t="s">
        <v>115</v>
      </c>
      <c r="D139" s="22">
        <v>210.5</v>
      </c>
      <c r="E139" s="47"/>
    </row>
    <row r="140" spans="1:5" ht="19.5">
      <c r="A140" s="49"/>
      <c r="B140" s="10" t="s">
        <v>45</v>
      </c>
      <c r="C140" s="9" t="s">
        <v>267</v>
      </c>
      <c r="D140" s="22"/>
      <c r="E140" s="47"/>
    </row>
    <row r="141" spans="1:5" ht="39">
      <c r="A141" s="49"/>
      <c r="B141" s="10" t="s">
        <v>242</v>
      </c>
      <c r="C141" s="9" t="s">
        <v>56</v>
      </c>
      <c r="D141" s="22">
        <f>D142</f>
        <v>1438.67</v>
      </c>
      <c r="E141" s="48">
        <f>E142</f>
        <v>0</v>
      </c>
    </row>
    <row r="142" spans="1:5" ht="12.75">
      <c r="A142" s="49"/>
      <c r="B142" s="10" t="s">
        <v>48</v>
      </c>
      <c r="C142" s="9" t="s">
        <v>116</v>
      </c>
      <c r="D142" s="22">
        <v>1438.67</v>
      </c>
      <c r="E142" s="47"/>
    </row>
    <row r="143" spans="1:5" ht="12.75">
      <c r="A143" s="49"/>
      <c r="B143" s="10"/>
      <c r="C143" s="9"/>
      <c r="D143" s="22"/>
      <c r="E143" s="47"/>
    </row>
    <row r="144" spans="1:5" ht="30.75" customHeight="1">
      <c r="A144" s="49"/>
      <c r="B144" s="10" t="s">
        <v>135</v>
      </c>
      <c r="C144" s="9" t="s">
        <v>57</v>
      </c>
      <c r="D144" s="22">
        <f>D145</f>
        <v>180</v>
      </c>
      <c r="E144" s="47"/>
    </row>
    <row r="145" spans="1:5" ht="12.75">
      <c r="A145" s="49"/>
      <c r="B145" s="10" t="s">
        <v>48</v>
      </c>
      <c r="C145" s="9" t="s">
        <v>68</v>
      </c>
      <c r="D145" s="22">
        <v>180</v>
      </c>
      <c r="E145" s="47"/>
    </row>
    <row r="146" spans="1:5" ht="19.5">
      <c r="A146" s="49"/>
      <c r="B146" s="10" t="s">
        <v>286</v>
      </c>
      <c r="C146" s="11" t="s">
        <v>285</v>
      </c>
      <c r="D146" s="22"/>
      <c r="E146" s="47"/>
    </row>
    <row r="147" spans="1:5" ht="39">
      <c r="A147" s="49"/>
      <c r="B147" s="10" t="s">
        <v>243</v>
      </c>
      <c r="C147" s="9" t="s">
        <v>58</v>
      </c>
      <c r="D147" s="22">
        <f>D148+D149</f>
        <v>1299</v>
      </c>
      <c r="E147" s="48">
        <f>E148</f>
        <v>130</v>
      </c>
    </row>
    <row r="148" spans="1:5" ht="12.75">
      <c r="A148" s="49"/>
      <c r="B148" s="10" t="s">
        <v>48</v>
      </c>
      <c r="C148" s="9" t="s">
        <v>69</v>
      </c>
      <c r="D148" s="22">
        <v>1078.84</v>
      </c>
      <c r="E148" s="47">
        <v>130</v>
      </c>
    </row>
    <row r="149" spans="1:5" ht="19.5">
      <c r="A149" s="49"/>
      <c r="B149" s="10" t="s">
        <v>45</v>
      </c>
      <c r="C149" s="9" t="s">
        <v>323</v>
      </c>
      <c r="D149" s="22">
        <v>220.16</v>
      </c>
      <c r="E149" s="47"/>
    </row>
    <row r="150" spans="1:5" ht="12.75">
      <c r="A150" s="49"/>
      <c r="B150" s="18" t="s">
        <v>265</v>
      </c>
      <c r="C150" s="11" t="s">
        <v>266</v>
      </c>
      <c r="D150" s="171">
        <v>39.03</v>
      </c>
      <c r="E150" s="40"/>
    </row>
    <row r="151" spans="1:5" ht="10.5" customHeight="1">
      <c r="A151" s="49"/>
      <c r="B151" s="7" t="s">
        <v>22</v>
      </c>
      <c r="C151" s="8" t="s">
        <v>23</v>
      </c>
      <c r="D151" s="12">
        <f>D152+D163+D157</f>
        <v>8379.068000000001</v>
      </c>
      <c r="E151" s="47"/>
    </row>
    <row r="152" spans="1:5" ht="29.25">
      <c r="A152" s="49"/>
      <c r="B152" s="18" t="s">
        <v>244</v>
      </c>
      <c r="C152" s="11" t="s">
        <v>121</v>
      </c>
      <c r="D152" s="13">
        <f>D153+D155+D159</f>
        <v>8285.720000000001</v>
      </c>
      <c r="E152" s="47"/>
    </row>
    <row r="153" spans="1:5" ht="39">
      <c r="A153" s="49"/>
      <c r="B153" s="18" t="s">
        <v>250</v>
      </c>
      <c r="C153" s="11" t="s">
        <v>120</v>
      </c>
      <c r="D153" s="13">
        <f>D154</f>
        <v>7035.72</v>
      </c>
      <c r="E153" s="47"/>
    </row>
    <row r="154" spans="1:5" ht="12.75">
      <c r="A154" s="49"/>
      <c r="B154" s="10" t="s">
        <v>48</v>
      </c>
      <c r="C154" s="11" t="s">
        <v>119</v>
      </c>
      <c r="D154" s="13">
        <v>7035.72</v>
      </c>
      <c r="E154" s="47"/>
    </row>
    <row r="155" spans="1:5" ht="39">
      <c r="A155" s="49"/>
      <c r="B155" s="18" t="s">
        <v>245</v>
      </c>
      <c r="C155" s="11" t="s">
        <v>118</v>
      </c>
      <c r="D155" s="13">
        <f>D156</f>
        <v>650</v>
      </c>
      <c r="E155" s="47"/>
    </row>
    <row r="156" spans="1:5" ht="12.75">
      <c r="A156" s="49"/>
      <c r="B156" s="10" t="s">
        <v>48</v>
      </c>
      <c r="C156" s="11" t="s">
        <v>117</v>
      </c>
      <c r="D156" s="13">
        <v>650</v>
      </c>
      <c r="E156" s="47"/>
    </row>
    <row r="157" spans="1:5" ht="68.25">
      <c r="A157" s="49"/>
      <c r="B157" s="10" t="s">
        <v>212</v>
      </c>
      <c r="C157" s="11" t="s">
        <v>213</v>
      </c>
      <c r="D157" s="13">
        <f>D158</f>
        <v>93.348</v>
      </c>
      <c r="E157" s="47"/>
    </row>
    <row r="158" spans="1:5" ht="12.75">
      <c r="A158" s="49"/>
      <c r="B158" s="10" t="s">
        <v>85</v>
      </c>
      <c r="C158" s="11" t="s">
        <v>215</v>
      </c>
      <c r="D158" s="13">
        <v>93.348</v>
      </c>
      <c r="E158" s="40"/>
    </row>
    <row r="159" spans="1:5" ht="58.5">
      <c r="A159" s="49"/>
      <c r="B159" s="18" t="s">
        <v>246</v>
      </c>
      <c r="C159" s="11" t="s">
        <v>122</v>
      </c>
      <c r="D159" s="13">
        <f>D160</f>
        <v>600</v>
      </c>
      <c r="E159" s="40"/>
    </row>
    <row r="160" spans="1:5" ht="58.5">
      <c r="A160" s="49"/>
      <c r="B160" s="18" t="s">
        <v>249</v>
      </c>
      <c r="C160" s="11" t="s">
        <v>122</v>
      </c>
      <c r="D160" s="13">
        <f>D161</f>
        <v>600</v>
      </c>
      <c r="E160" s="40"/>
    </row>
    <row r="161" spans="1:5" ht="12.75">
      <c r="A161" s="49"/>
      <c r="B161" s="10" t="s">
        <v>48</v>
      </c>
      <c r="C161" s="11" t="s">
        <v>123</v>
      </c>
      <c r="D161" s="13">
        <v>600</v>
      </c>
      <c r="E161" s="40"/>
    </row>
    <row r="162" spans="1:5" ht="12.75">
      <c r="A162" s="49"/>
      <c r="B162" s="10"/>
      <c r="C162" s="11"/>
      <c r="D162" s="13"/>
      <c r="E162" s="40"/>
    </row>
    <row r="163" spans="1:5" ht="48.75">
      <c r="A163" s="49"/>
      <c r="B163" s="10" t="s">
        <v>247</v>
      </c>
      <c r="C163" s="11" t="s">
        <v>125</v>
      </c>
      <c r="D163" s="13">
        <f>D164</f>
        <v>0</v>
      </c>
      <c r="E163" s="40"/>
    </row>
    <row r="164" spans="1:5" ht="48.75">
      <c r="A164" s="49"/>
      <c r="B164" s="10" t="s">
        <v>247</v>
      </c>
      <c r="C164" s="11" t="s">
        <v>125</v>
      </c>
      <c r="D164" s="13">
        <f>D165</f>
        <v>0</v>
      </c>
      <c r="E164" s="40"/>
    </row>
    <row r="165" spans="1:5" ht="13.5" thickBot="1">
      <c r="A165" s="49"/>
      <c r="B165" s="152" t="s">
        <v>48</v>
      </c>
      <c r="C165" s="158" t="s">
        <v>124</v>
      </c>
      <c r="D165" s="166"/>
      <c r="E165" s="148"/>
    </row>
    <row r="166" spans="1:5" ht="13.5" thickBot="1">
      <c r="A166" s="144"/>
      <c r="B166" s="155"/>
      <c r="C166" s="61"/>
      <c r="D166" s="168"/>
      <c r="E166" s="157"/>
    </row>
    <row r="167" spans="1:5" ht="12.75">
      <c r="A167" s="49"/>
      <c r="B167" s="53" t="s">
        <v>13</v>
      </c>
      <c r="C167" s="54" t="s">
        <v>32</v>
      </c>
      <c r="D167" s="57">
        <f>D168</f>
        <v>6189.77</v>
      </c>
      <c r="E167" s="58">
        <f>E171</f>
        <v>3500</v>
      </c>
    </row>
    <row r="168" spans="1:5" ht="39">
      <c r="A168" s="49"/>
      <c r="B168" s="18" t="s">
        <v>248</v>
      </c>
      <c r="C168" s="11" t="s">
        <v>82</v>
      </c>
      <c r="D168" s="13">
        <f>D169+D171</f>
        <v>6189.77</v>
      </c>
      <c r="E168" s="40"/>
    </row>
    <row r="169" spans="1:5" ht="39">
      <c r="A169" s="49"/>
      <c r="B169" s="18" t="s">
        <v>248</v>
      </c>
      <c r="C169" s="11" t="s">
        <v>82</v>
      </c>
      <c r="D169" s="13">
        <f>D170</f>
        <v>336</v>
      </c>
      <c r="E169" s="40"/>
    </row>
    <row r="170" spans="1:5" ht="12.75">
      <c r="A170" s="49"/>
      <c r="B170" s="10" t="s">
        <v>48</v>
      </c>
      <c r="C170" s="11" t="s">
        <v>83</v>
      </c>
      <c r="D170" s="13">
        <v>336</v>
      </c>
      <c r="E170" s="40"/>
    </row>
    <row r="171" spans="1:5" ht="19.5">
      <c r="A171" s="49"/>
      <c r="B171" s="10" t="s">
        <v>45</v>
      </c>
      <c r="C171" s="11" t="s">
        <v>317</v>
      </c>
      <c r="D171" s="13">
        <v>5853.77</v>
      </c>
      <c r="E171" s="40">
        <v>3500</v>
      </c>
    </row>
    <row r="172" spans="1:5" ht="12.75">
      <c r="A172" s="49"/>
      <c r="B172" s="7" t="s">
        <v>20</v>
      </c>
      <c r="C172" s="8" t="s">
        <v>31</v>
      </c>
      <c r="D172" s="12">
        <f>D173</f>
        <v>396</v>
      </c>
      <c r="E172" s="40"/>
    </row>
    <row r="173" spans="1:5" ht="45.75">
      <c r="A173" s="49"/>
      <c r="B173" s="53" t="s">
        <v>126</v>
      </c>
      <c r="C173" s="9" t="s">
        <v>129</v>
      </c>
      <c r="D173" s="13">
        <f>D174</f>
        <v>396</v>
      </c>
      <c r="E173" s="40"/>
    </row>
    <row r="174" spans="1:5" ht="40.5" customHeight="1">
      <c r="A174" s="49"/>
      <c r="B174" s="10" t="s">
        <v>224</v>
      </c>
      <c r="C174" s="11" t="s">
        <v>81</v>
      </c>
      <c r="D174" s="13">
        <f>D175</f>
        <v>396</v>
      </c>
      <c r="E174" s="40"/>
    </row>
    <row r="175" spans="1:5" ht="19.5">
      <c r="A175" s="49"/>
      <c r="B175" s="10" t="s">
        <v>84</v>
      </c>
      <c r="C175" s="11" t="s">
        <v>217</v>
      </c>
      <c r="D175" s="13">
        <v>396</v>
      </c>
      <c r="E175" s="40"/>
    </row>
    <row r="176" spans="1:5" ht="22.5">
      <c r="A176" s="52"/>
      <c r="B176" s="131" t="s">
        <v>277</v>
      </c>
      <c r="C176" s="132" t="s">
        <v>280</v>
      </c>
      <c r="D176" s="12">
        <f>D177</f>
        <v>0</v>
      </c>
      <c r="E176" s="40"/>
    </row>
    <row r="177" spans="1:5" ht="22.5">
      <c r="A177" s="52"/>
      <c r="B177" s="130" t="s">
        <v>278</v>
      </c>
      <c r="C177" s="133" t="s">
        <v>281</v>
      </c>
      <c r="D177" s="13">
        <f>D178</f>
        <v>0</v>
      </c>
      <c r="E177" s="40"/>
    </row>
    <row r="178" spans="1:5" ht="22.5">
      <c r="A178" s="52"/>
      <c r="B178" s="130" t="s">
        <v>279</v>
      </c>
      <c r="C178" s="133" t="s">
        <v>282</v>
      </c>
      <c r="D178" s="13">
        <f>D179</f>
        <v>0</v>
      </c>
      <c r="E178" s="40"/>
    </row>
    <row r="179" spans="1:5" ht="90">
      <c r="A179" s="49"/>
      <c r="B179" s="134" t="s">
        <v>284</v>
      </c>
      <c r="C179" s="133" t="s">
        <v>283</v>
      </c>
      <c r="D179" s="22"/>
      <c r="E179" s="40"/>
    </row>
    <row r="180" spans="1:5" ht="13.5" thickBot="1">
      <c r="A180" s="49"/>
      <c r="B180" s="10"/>
      <c r="C180" s="9"/>
      <c r="D180" s="22"/>
      <c r="E180" s="40"/>
    </row>
    <row r="181" spans="1:5" s="3" customFormat="1" ht="13.5" thickBot="1">
      <c r="A181" s="24"/>
      <c r="B181" s="23" t="s">
        <v>34</v>
      </c>
      <c r="C181" s="25"/>
      <c r="D181" s="26">
        <f>D5</f>
        <v>49493.945999999996</v>
      </c>
      <c r="E181" s="26">
        <f>E5</f>
        <v>3867.93</v>
      </c>
    </row>
    <row r="182" spans="1:5" s="3" customFormat="1" ht="12.75">
      <c r="A182" s="19"/>
      <c r="B182" s="20"/>
      <c r="C182" s="19"/>
      <c r="D182" s="19"/>
      <c r="E182" s="19"/>
    </row>
    <row r="183" spans="1:5" s="3" customFormat="1" ht="12.75">
      <c r="A183" s="19"/>
      <c r="B183" s="20"/>
      <c r="C183" s="19"/>
      <c r="D183" s="19"/>
      <c r="E183" s="19"/>
    </row>
    <row r="184" spans="1:5" s="3" customFormat="1" ht="12.75">
      <c r="A184" s="19"/>
      <c r="B184" s="20"/>
      <c r="C184" s="19"/>
      <c r="D184" s="19"/>
      <c r="E184" s="19"/>
    </row>
    <row r="185" spans="1:5" s="3" customFormat="1" ht="12.75">
      <c r="A185" s="19"/>
      <c r="B185" s="20"/>
      <c r="C185" s="19"/>
      <c r="D185" s="19"/>
      <c r="E185" s="19"/>
    </row>
    <row r="186" spans="1:5" s="3" customFormat="1" ht="12.75">
      <c r="A186" s="19"/>
      <c r="B186" s="20"/>
      <c r="C186" s="19"/>
      <c r="D186" s="19"/>
      <c r="E186" s="19"/>
    </row>
    <row r="187" spans="1:5" s="3" customFormat="1" ht="12.75">
      <c r="A187" s="19"/>
      <c r="B187" s="20"/>
      <c r="C187" s="19"/>
      <c r="D187" s="19"/>
      <c r="E187" s="19"/>
    </row>
    <row r="188" spans="1:5" s="3" customFormat="1" ht="12.75">
      <c r="A188" s="19"/>
      <c r="B188" s="20"/>
      <c r="C188" s="19"/>
      <c r="D188" s="19"/>
      <c r="E188" s="19"/>
    </row>
    <row r="189" spans="1:5" s="3" customFormat="1" ht="12.75">
      <c r="A189" s="19"/>
      <c r="B189" s="20"/>
      <c r="C189" s="19"/>
      <c r="D189" s="19"/>
      <c r="E189" s="19"/>
    </row>
    <row r="190" spans="1:5" s="3" customFormat="1" ht="12.75">
      <c r="A190" s="19"/>
      <c r="B190" s="20"/>
      <c r="C190" s="19"/>
      <c r="D190" s="19"/>
      <c r="E190" s="19"/>
    </row>
    <row r="191" spans="1:5" s="3" customFormat="1" ht="12.75">
      <c r="A191" s="19"/>
      <c r="B191" s="20"/>
      <c r="C191" s="19"/>
      <c r="D191" s="19"/>
      <c r="E191" s="19"/>
    </row>
    <row r="192" spans="1:5" s="3" customFormat="1" ht="12.75">
      <c r="A192" s="19"/>
      <c r="B192" s="20"/>
      <c r="C192" s="19"/>
      <c r="D192" s="19"/>
      <c r="E192" s="19"/>
    </row>
    <row r="193" spans="1:5" s="3" customFormat="1" ht="12.75">
      <c r="A193" s="19"/>
      <c r="B193" s="20"/>
      <c r="C193" s="19"/>
      <c r="D193" s="19"/>
      <c r="E193" s="19"/>
    </row>
    <row r="194" spans="1:5" s="3" customFormat="1" ht="12.75">
      <c r="A194" s="19"/>
      <c r="B194" s="20"/>
      <c r="C194" s="19"/>
      <c r="D194" s="19"/>
      <c r="E194" s="19"/>
    </row>
    <row r="195" spans="1:5" s="3" customFormat="1" ht="12.75">
      <c r="A195" s="19"/>
      <c r="B195" s="20"/>
      <c r="C195" s="19"/>
      <c r="D195" s="19"/>
      <c r="E195" s="19"/>
    </row>
    <row r="196" spans="1:5" s="3" customFormat="1" ht="12.75">
      <c r="A196" s="19"/>
      <c r="B196" s="20"/>
      <c r="C196" s="19"/>
      <c r="D196" s="19"/>
      <c r="E196" s="19"/>
    </row>
    <row r="197" spans="1:5" s="3" customFormat="1" ht="12.75">
      <c r="A197" s="19"/>
      <c r="B197" s="20"/>
      <c r="C197" s="19"/>
      <c r="D197" s="19"/>
      <c r="E197" s="19"/>
    </row>
    <row r="198" spans="1:5" s="3" customFormat="1" ht="12.75">
      <c r="A198" s="19"/>
      <c r="B198" s="20"/>
      <c r="C198" s="19"/>
      <c r="D198" s="19"/>
      <c r="E198" s="19"/>
    </row>
    <row r="199" spans="1:5" s="3" customFormat="1" ht="12.75">
      <c r="A199" s="19"/>
      <c r="B199" s="20"/>
      <c r="C199" s="19"/>
      <c r="D199" s="19"/>
      <c r="E199" s="19"/>
    </row>
    <row r="200" spans="1:5" s="3" customFormat="1" ht="12.75">
      <c r="A200" s="19"/>
      <c r="B200" s="20"/>
      <c r="C200" s="19"/>
      <c r="D200" s="19"/>
      <c r="E200" s="19"/>
    </row>
    <row r="201" spans="1:5" s="3" customFormat="1" ht="12.75">
      <c r="A201" s="19"/>
      <c r="B201" s="20"/>
      <c r="C201" s="19"/>
      <c r="D201" s="19"/>
      <c r="E201" s="19"/>
    </row>
    <row r="202" spans="1:5" s="3" customFormat="1" ht="12.75">
      <c r="A202" s="19"/>
      <c r="B202" s="20"/>
      <c r="C202" s="19"/>
      <c r="D202" s="19"/>
      <c r="E202" s="19"/>
    </row>
    <row r="203" s="3" customFormat="1" ht="12.75">
      <c r="B203" s="4"/>
    </row>
    <row r="204" s="3" customFormat="1" ht="12.75">
      <c r="B204" s="4"/>
    </row>
    <row r="205" s="3" customFormat="1" ht="12.75">
      <c r="B205" s="4"/>
    </row>
    <row r="206" s="3" customFormat="1" ht="12.75">
      <c r="B206" s="4"/>
    </row>
    <row r="207" s="3" customFormat="1" ht="12.75">
      <c r="B207" s="4"/>
    </row>
    <row r="208" s="3" customFormat="1" ht="12.75">
      <c r="B208" s="4"/>
    </row>
  </sheetData>
  <sheetProtection/>
  <mergeCells count="6">
    <mergeCell ref="C1:E1"/>
    <mergeCell ref="A2:E2"/>
    <mergeCell ref="A3:A4"/>
    <mergeCell ref="B3:B4"/>
    <mergeCell ref="C3:C4"/>
    <mergeCell ref="D3:E3"/>
  </mergeCells>
  <printOptions/>
  <pageMargins left="0.5905511811023623" right="0.5905511811023623" top="0.4724409448818898" bottom="0.2362204724409449" header="0.511811023622047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zoomScale="160" zoomScaleNormal="160" zoomScalePageLayoutView="0" workbookViewId="0" topLeftCell="A1">
      <selection activeCell="C157" sqref="C157"/>
    </sheetView>
  </sheetViews>
  <sheetFormatPr defaultColWidth="9.00390625" defaultRowHeight="12.75"/>
  <cols>
    <col min="2" max="2" width="29.875" style="0" customWidth="1"/>
    <col min="3" max="3" width="17.875" style="0" customWidth="1"/>
    <col min="4" max="7" width="11.125" style="0" customWidth="1"/>
    <col min="9" max="9" width="17.125" style="0" customWidth="1"/>
    <col min="11" max="11" width="24.125" style="0" customWidth="1"/>
  </cols>
  <sheetData>
    <row r="1" spans="3:7" ht="73.5" customHeight="1">
      <c r="C1" s="172" t="s">
        <v>325</v>
      </c>
      <c r="D1" s="172"/>
      <c r="E1" s="172"/>
      <c r="F1" s="172"/>
      <c r="G1" s="172"/>
    </row>
    <row r="2" spans="1:7" ht="51" customHeight="1" thickBot="1">
      <c r="A2" s="187" t="s">
        <v>308</v>
      </c>
      <c r="B2" s="187"/>
      <c r="C2" s="187"/>
      <c r="D2" s="187"/>
      <c r="E2" s="187"/>
      <c r="F2" s="5"/>
      <c r="G2" s="5"/>
    </row>
    <row r="3" spans="1:7" ht="12.75">
      <c r="A3" s="188" t="s">
        <v>3</v>
      </c>
      <c r="B3" s="190" t="s">
        <v>0</v>
      </c>
      <c r="C3" s="191" t="s">
        <v>18</v>
      </c>
      <c r="D3" s="185" t="s">
        <v>1</v>
      </c>
      <c r="E3" s="185"/>
      <c r="F3" s="185" t="s">
        <v>1</v>
      </c>
      <c r="G3" s="186"/>
    </row>
    <row r="4" spans="1:7" ht="39.75" thickBot="1">
      <c r="A4" s="189"/>
      <c r="B4" s="177"/>
      <c r="C4" s="181"/>
      <c r="D4" s="6" t="s">
        <v>2</v>
      </c>
      <c r="E4" s="6" t="s">
        <v>21</v>
      </c>
      <c r="F4" s="6" t="s">
        <v>2</v>
      </c>
      <c r="G4" s="38" t="s">
        <v>21</v>
      </c>
    </row>
    <row r="5" spans="1:7" ht="66" customHeight="1" thickBot="1">
      <c r="A5" s="59">
        <v>262</v>
      </c>
      <c r="B5" s="60" t="s">
        <v>291</v>
      </c>
      <c r="C5" s="61"/>
      <c r="D5" s="62">
        <f>D7+D12+D17+D26+D33+D46+D54+D59+D66+D74+D80+D91+D102+D115+D129+D150+D166+D171+D111+D175+D24</f>
        <v>55631.93394</v>
      </c>
      <c r="E5" s="63">
        <f>E7+E12+E17+E26+E33+E46+E54+E59+E66+E74+E80+E91+E102+E115+E129+E150+E166+E171+E99+E140+E146+E110</f>
        <v>13166.353939999999</v>
      </c>
      <c r="F5" s="62">
        <f>F7+F12+F17+F26+F33+F46+F54+F59+F66+F74+F80+F91+F102+F115+F129+F150+F166+F171+F111+F175+F24</f>
        <v>59440.486860000005</v>
      </c>
      <c r="G5" s="63">
        <f>G7+G12+G17+G26+G33+G46+G54+G59+G66+G74+G80+G91+G102+G115+G129+G150+G166+G171+G99+G140+G146+G110</f>
        <v>16974.906860000003</v>
      </c>
    </row>
    <row r="6" spans="1:7" ht="18" customHeight="1" thickBot="1">
      <c r="A6" s="59"/>
      <c r="B6" s="60" t="s">
        <v>320</v>
      </c>
      <c r="C6" s="61" t="s">
        <v>313</v>
      </c>
      <c r="D6" s="62">
        <f>D7+D12+D17+D26+D33</f>
        <v>20203.8</v>
      </c>
      <c r="E6" s="63"/>
      <c r="F6" s="62">
        <f>F7+F12+F17+F26+F33</f>
        <v>20203.8</v>
      </c>
      <c r="G6" s="63"/>
    </row>
    <row r="7" spans="1:7" ht="31.5" customHeight="1">
      <c r="A7" s="49"/>
      <c r="B7" s="53" t="s">
        <v>5</v>
      </c>
      <c r="D7" s="57">
        <f>D8</f>
        <v>1390</v>
      </c>
      <c r="E7" s="58"/>
      <c r="F7" s="57">
        <f>F8</f>
        <v>1390</v>
      </c>
      <c r="G7" s="58"/>
    </row>
    <row r="8" spans="1:7" ht="67.5" customHeight="1">
      <c r="A8" s="49"/>
      <c r="B8" s="53" t="s">
        <v>223</v>
      </c>
      <c r="C8" s="9" t="s">
        <v>131</v>
      </c>
      <c r="D8" s="13">
        <f>D9</f>
        <v>1390</v>
      </c>
      <c r="E8" s="40"/>
      <c r="F8" s="13">
        <f>F9</f>
        <v>1390</v>
      </c>
      <c r="G8" s="40"/>
    </row>
    <row r="9" spans="1:7" ht="62.25" customHeight="1">
      <c r="A9" s="49"/>
      <c r="B9" s="10" t="s">
        <v>224</v>
      </c>
      <c r="C9" s="9" t="s">
        <v>71</v>
      </c>
      <c r="D9" s="13">
        <f>D10</f>
        <v>1390</v>
      </c>
      <c r="E9" s="40"/>
      <c r="F9" s="13">
        <f>F10</f>
        <v>1390</v>
      </c>
      <c r="G9" s="40"/>
    </row>
    <row r="10" spans="1:7" ht="24.75" customHeight="1">
      <c r="A10" s="49"/>
      <c r="B10" s="10" t="s">
        <v>43</v>
      </c>
      <c r="C10" s="9" t="s">
        <v>71</v>
      </c>
      <c r="D10" s="13">
        <f>D11</f>
        <v>1390</v>
      </c>
      <c r="E10" s="40"/>
      <c r="F10" s="13">
        <f>F11</f>
        <v>1390</v>
      </c>
      <c r="G10" s="40"/>
    </row>
    <row r="11" spans="1:7" ht="28.5" customHeight="1">
      <c r="A11" s="49"/>
      <c r="B11" s="10" t="s">
        <v>44</v>
      </c>
      <c r="C11" s="9" t="s">
        <v>72</v>
      </c>
      <c r="D11" s="13">
        <v>1390</v>
      </c>
      <c r="E11" s="40"/>
      <c r="F11" s="13">
        <v>1390</v>
      </c>
      <c r="G11" s="40"/>
    </row>
    <row r="12" spans="1:7" ht="50.25" customHeight="1">
      <c r="A12" s="49"/>
      <c r="B12" s="7" t="s">
        <v>6</v>
      </c>
      <c r="C12" s="8" t="s">
        <v>9</v>
      </c>
      <c r="D12" s="12">
        <f>D13</f>
        <v>900</v>
      </c>
      <c r="E12" s="40"/>
      <c r="F12" s="12">
        <f>F13</f>
        <v>900</v>
      </c>
      <c r="G12" s="40"/>
    </row>
    <row r="13" spans="1:7" ht="69" customHeight="1">
      <c r="A13" s="49"/>
      <c r="B13" s="53" t="s">
        <v>223</v>
      </c>
      <c r="C13" s="9" t="s">
        <v>132</v>
      </c>
      <c r="D13" s="13">
        <f>D14</f>
        <v>900</v>
      </c>
      <c r="E13" s="40"/>
      <c r="F13" s="13">
        <f>F14</f>
        <v>900</v>
      </c>
      <c r="G13" s="40"/>
    </row>
    <row r="14" spans="1:7" ht="61.5" customHeight="1">
      <c r="A14" s="49"/>
      <c r="B14" s="10" t="s">
        <v>224</v>
      </c>
      <c r="C14" s="9" t="s">
        <v>73</v>
      </c>
      <c r="D14" s="13">
        <f>D15</f>
        <v>900</v>
      </c>
      <c r="E14" s="40"/>
      <c r="F14" s="13">
        <f>F15</f>
        <v>900</v>
      </c>
      <c r="G14" s="40"/>
    </row>
    <row r="15" spans="1:7" ht="24.75" customHeight="1">
      <c r="A15" s="49"/>
      <c r="B15" s="10" t="s">
        <v>43</v>
      </c>
      <c r="C15" s="9" t="s">
        <v>73</v>
      </c>
      <c r="D15" s="13">
        <f>D16</f>
        <v>900</v>
      </c>
      <c r="E15" s="40"/>
      <c r="F15" s="13">
        <f>F16</f>
        <v>900</v>
      </c>
      <c r="G15" s="40"/>
    </row>
    <row r="16" spans="1:7" ht="20.25" customHeight="1">
      <c r="A16" s="49"/>
      <c r="B16" s="10" t="s">
        <v>44</v>
      </c>
      <c r="C16" s="9" t="s">
        <v>74</v>
      </c>
      <c r="D16" s="13">
        <v>900</v>
      </c>
      <c r="E16" s="40"/>
      <c r="F16" s="13">
        <v>900</v>
      </c>
      <c r="G16" s="40"/>
    </row>
    <row r="17" spans="1:7" ht="57" customHeight="1">
      <c r="A17" s="49"/>
      <c r="B17" s="7" t="s">
        <v>7</v>
      </c>
      <c r="C17" s="8" t="s">
        <v>14</v>
      </c>
      <c r="D17" s="12">
        <f>D18</f>
        <v>2562.8</v>
      </c>
      <c r="E17" s="41"/>
      <c r="F17" s="12">
        <f>F18</f>
        <v>2562.8</v>
      </c>
      <c r="G17" s="41"/>
    </row>
    <row r="18" spans="1:7" ht="9.75" customHeight="1" hidden="1">
      <c r="A18" s="49"/>
      <c r="B18" s="53" t="s">
        <v>223</v>
      </c>
      <c r="C18" s="9" t="s">
        <v>133</v>
      </c>
      <c r="D18" s="13">
        <f>D19</f>
        <v>2562.8</v>
      </c>
      <c r="E18" s="40">
        <f>E19</f>
        <v>0</v>
      </c>
      <c r="F18" s="13">
        <f>F19</f>
        <v>2562.8</v>
      </c>
      <c r="G18" s="40">
        <f>G19</f>
        <v>0</v>
      </c>
    </row>
    <row r="19" spans="1:7" ht="11.25" customHeight="1" hidden="1">
      <c r="A19" s="49"/>
      <c r="B19" s="10" t="s">
        <v>224</v>
      </c>
      <c r="C19" s="9" t="s">
        <v>78</v>
      </c>
      <c r="D19" s="13">
        <f>D20</f>
        <v>2562.8</v>
      </c>
      <c r="E19" s="40">
        <v>0</v>
      </c>
      <c r="F19" s="13">
        <f>F20</f>
        <v>2562.8</v>
      </c>
      <c r="G19" s="40">
        <v>0</v>
      </c>
    </row>
    <row r="20" spans="1:7" ht="12.75" customHeight="1" hidden="1">
      <c r="A20" s="49"/>
      <c r="B20" s="10" t="s">
        <v>43</v>
      </c>
      <c r="C20" s="9" t="s">
        <v>78</v>
      </c>
      <c r="D20" s="13">
        <f>SUM(D21:D23)</f>
        <v>2562.8</v>
      </c>
      <c r="E20" s="40"/>
      <c r="F20" s="13">
        <f>SUM(F21:F23)</f>
        <v>2562.8</v>
      </c>
      <c r="G20" s="40"/>
    </row>
    <row r="21" spans="1:7" ht="21" customHeight="1" hidden="1">
      <c r="A21" s="49"/>
      <c r="B21" s="10" t="s">
        <v>44</v>
      </c>
      <c r="C21" s="9" t="s">
        <v>77</v>
      </c>
      <c r="D21" s="13">
        <v>2442.6</v>
      </c>
      <c r="E21" s="40"/>
      <c r="F21" s="13">
        <v>2442.6</v>
      </c>
      <c r="G21" s="40"/>
    </row>
    <row r="22" spans="1:7" ht="29.25" customHeight="1" hidden="1">
      <c r="A22" s="49"/>
      <c r="B22" s="10" t="s">
        <v>45</v>
      </c>
      <c r="C22" s="9" t="s">
        <v>76</v>
      </c>
      <c r="D22" s="13">
        <v>107.9</v>
      </c>
      <c r="E22" s="40"/>
      <c r="F22" s="13">
        <v>107.9</v>
      </c>
      <c r="G22" s="40"/>
    </row>
    <row r="23" spans="1:7" ht="12.75" customHeight="1" hidden="1">
      <c r="A23" s="49"/>
      <c r="B23" s="10" t="s">
        <v>67</v>
      </c>
      <c r="C23" s="9" t="s">
        <v>75</v>
      </c>
      <c r="D23" s="13">
        <v>12.3</v>
      </c>
      <c r="E23" s="40"/>
      <c r="F23" s="13">
        <v>12.3</v>
      </c>
      <c r="G23" s="40"/>
    </row>
    <row r="24" spans="1:7" ht="12.75" customHeight="1" hidden="1">
      <c r="A24" s="49"/>
      <c r="B24" s="74"/>
      <c r="C24" s="74"/>
      <c r="D24" s="138">
        <f>D25</f>
        <v>0</v>
      </c>
      <c r="E24" s="137"/>
      <c r="F24" s="138">
        <f>F25</f>
        <v>0</v>
      </c>
      <c r="G24" s="137"/>
    </row>
    <row r="25" spans="1:7" ht="12.75">
      <c r="A25" s="49"/>
      <c r="B25" s="74"/>
      <c r="C25" s="74"/>
      <c r="D25" s="138"/>
      <c r="E25" s="137">
        <v>0</v>
      </c>
      <c r="F25" s="138"/>
      <c r="G25" s="137">
        <v>0</v>
      </c>
    </row>
    <row r="26" spans="1:7" ht="12.75">
      <c r="A26" s="49"/>
      <c r="B26" s="7" t="s">
        <v>8</v>
      </c>
      <c r="C26" s="8" t="s">
        <v>33</v>
      </c>
      <c r="D26" s="12">
        <f>D27</f>
        <v>600</v>
      </c>
      <c r="E26" s="41"/>
      <c r="F26" s="12">
        <f>F27</f>
        <v>600</v>
      </c>
      <c r="G26" s="41"/>
    </row>
    <row r="27" spans="1:7" ht="69.75" customHeight="1">
      <c r="A27" s="49"/>
      <c r="B27" s="7" t="s">
        <v>199</v>
      </c>
      <c r="C27" s="9" t="s">
        <v>200</v>
      </c>
      <c r="D27" s="13">
        <f>D28</f>
        <v>600</v>
      </c>
      <c r="E27" s="40"/>
      <c r="F27" s="13">
        <f>F28</f>
        <v>600</v>
      </c>
      <c r="G27" s="40"/>
    </row>
    <row r="28" spans="1:7" ht="65.25" customHeight="1">
      <c r="A28" s="49"/>
      <c r="B28" s="113" t="s">
        <v>206</v>
      </c>
      <c r="C28" s="9" t="s">
        <v>194</v>
      </c>
      <c r="D28" s="13">
        <f>D29</f>
        <v>600</v>
      </c>
      <c r="E28" s="40"/>
      <c r="F28" s="13">
        <f>F29</f>
        <v>600</v>
      </c>
      <c r="G28" s="40"/>
    </row>
    <row r="29" spans="1:7" ht="35.25" customHeight="1">
      <c r="A29" s="49"/>
      <c r="B29" s="10" t="s">
        <v>46</v>
      </c>
      <c r="C29" s="9" t="s">
        <v>194</v>
      </c>
      <c r="D29" s="13">
        <f>D30</f>
        <v>600</v>
      </c>
      <c r="E29" s="40"/>
      <c r="F29" s="13">
        <f>F30</f>
        <v>600</v>
      </c>
      <c r="G29" s="40"/>
    </row>
    <row r="30" spans="1:7" ht="15" customHeight="1">
      <c r="A30" s="49"/>
      <c r="B30" s="10" t="s">
        <v>47</v>
      </c>
      <c r="C30" s="9" t="s">
        <v>195</v>
      </c>
      <c r="D30" s="13">
        <v>600</v>
      </c>
      <c r="E30" s="40"/>
      <c r="F30" s="13">
        <v>600</v>
      </c>
      <c r="G30" s="40"/>
    </row>
    <row r="31" spans="1:7" ht="6" customHeight="1">
      <c r="A31" s="49"/>
      <c r="B31" s="10"/>
      <c r="C31" s="9"/>
      <c r="D31" s="13"/>
      <c r="E31" s="40"/>
      <c r="F31" s="13"/>
      <c r="G31" s="40"/>
    </row>
    <row r="32" spans="1:7" ht="21" customHeight="1" hidden="1">
      <c r="A32" s="49"/>
      <c r="B32" s="10"/>
      <c r="C32" s="9"/>
      <c r="D32" s="13"/>
      <c r="E32" s="40"/>
      <c r="F32" s="13"/>
      <c r="G32" s="40"/>
    </row>
    <row r="33" spans="1:11" ht="21.75" customHeight="1">
      <c r="A33" s="49"/>
      <c r="B33" s="7" t="s">
        <v>35</v>
      </c>
      <c r="C33" s="8" t="s">
        <v>36</v>
      </c>
      <c r="D33" s="12">
        <f>D34</f>
        <v>14751</v>
      </c>
      <c r="E33" s="40"/>
      <c r="F33" s="12">
        <f>F34</f>
        <v>14751</v>
      </c>
      <c r="G33" s="40"/>
      <c r="I33" s="143"/>
      <c r="K33" s="143"/>
    </row>
    <row r="34" spans="1:7" ht="65.25" customHeight="1">
      <c r="A34" s="49"/>
      <c r="B34" s="53" t="s">
        <v>223</v>
      </c>
      <c r="C34" s="9" t="s">
        <v>134</v>
      </c>
      <c r="D34" s="13">
        <f>D35+D37+D44+D39+D42</f>
        <v>14751</v>
      </c>
      <c r="E34" s="40"/>
      <c r="F34" s="13">
        <f>F35+F37+F44+F39+F42</f>
        <v>14751</v>
      </c>
      <c r="G34" s="40"/>
    </row>
    <row r="35" spans="1:7" ht="50.25" customHeight="1">
      <c r="A35" s="49"/>
      <c r="B35" s="10" t="s">
        <v>225</v>
      </c>
      <c r="C35" s="9" t="s">
        <v>79</v>
      </c>
      <c r="D35" s="13">
        <f>D36</f>
        <v>14636</v>
      </c>
      <c r="E35" s="40"/>
      <c r="F35" s="13">
        <f>F36</f>
        <v>14636</v>
      </c>
      <c r="G35" s="40"/>
    </row>
    <row r="36" spans="1:7" ht="15" customHeight="1">
      <c r="A36" s="49"/>
      <c r="B36" s="10" t="s">
        <v>48</v>
      </c>
      <c r="C36" s="9" t="s">
        <v>80</v>
      </c>
      <c r="D36" s="13">
        <v>14636</v>
      </c>
      <c r="E36" s="40"/>
      <c r="F36" s="13">
        <v>14636</v>
      </c>
      <c r="G36" s="40"/>
    </row>
    <row r="37" spans="1:7" ht="49.5" customHeight="1">
      <c r="A37" s="49"/>
      <c r="B37" s="10" t="s">
        <v>226</v>
      </c>
      <c r="C37" s="9" t="s">
        <v>190</v>
      </c>
      <c r="D37" s="13">
        <f>D38</f>
        <v>100</v>
      </c>
      <c r="E37" s="40"/>
      <c r="F37" s="13">
        <f>F38</f>
        <v>100</v>
      </c>
      <c r="G37" s="40"/>
    </row>
    <row r="38" spans="1:7" ht="19.5" customHeight="1">
      <c r="A38" s="49"/>
      <c r="B38" s="10" t="s">
        <v>48</v>
      </c>
      <c r="C38" s="9" t="s">
        <v>191</v>
      </c>
      <c r="D38" s="13">
        <v>100</v>
      </c>
      <c r="E38" s="40"/>
      <c r="F38" s="13">
        <v>100</v>
      </c>
      <c r="G38" s="40"/>
    </row>
    <row r="39" spans="1:7" ht="16.5" customHeight="1">
      <c r="A39" s="49"/>
      <c r="B39" s="10" t="s">
        <v>227</v>
      </c>
      <c r="C39" s="9" t="s">
        <v>192</v>
      </c>
      <c r="D39" s="13">
        <f>D40</f>
        <v>0</v>
      </c>
      <c r="E39" s="40"/>
      <c r="F39" s="13">
        <f>F40</f>
        <v>0</v>
      </c>
      <c r="G39" s="40"/>
    </row>
    <row r="40" spans="1:7" ht="58.5" customHeight="1">
      <c r="A40" s="49"/>
      <c r="B40" s="10" t="s">
        <v>48</v>
      </c>
      <c r="C40" s="9" t="s">
        <v>193</v>
      </c>
      <c r="D40" s="13">
        <v>0</v>
      </c>
      <c r="E40" s="40"/>
      <c r="F40" s="13">
        <v>0</v>
      </c>
      <c r="G40" s="40"/>
    </row>
    <row r="41" spans="1:7" ht="12.75" customHeight="1">
      <c r="A41" s="49"/>
      <c r="B41" s="10" t="s">
        <v>55</v>
      </c>
      <c r="C41" s="9" t="s">
        <v>104</v>
      </c>
      <c r="D41" s="13"/>
      <c r="E41" s="40"/>
      <c r="F41" s="13"/>
      <c r="G41" s="40"/>
    </row>
    <row r="42" spans="1:7" ht="23.25" customHeight="1">
      <c r="A42" s="49"/>
      <c r="B42" s="10" t="s">
        <v>228</v>
      </c>
      <c r="C42" s="9" t="s">
        <v>198</v>
      </c>
      <c r="D42" s="13">
        <f>D43</f>
        <v>15</v>
      </c>
      <c r="E42" s="40"/>
      <c r="F42" s="13">
        <f>F43</f>
        <v>15</v>
      </c>
      <c r="G42" s="40"/>
    </row>
    <row r="43" spans="1:7" ht="63.75" customHeight="1">
      <c r="A43" s="49"/>
      <c r="B43" s="10" t="s">
        <v>48</v>
      </c>
      <c r="C43" s="9" t="s">
        <v>197</v>
      </c>
      <c r="D43" s="13">
        <v>15</v>
      </c>
      <c r="E43" s="40"/>
      <c r="F43" s="13">
        <v>15</v>
      </c>
      <c r="G43" s="40"/>
    </row>
    <row r="44" spans="1:7" ht="58.5" customHeight="1">
      <c r="A44" s="49"/>
      <c r="B44" s="113" t="s">
        <v>206</v>
      </c>
      <c r="C44" s="9" t="s">
        <v>196</v>
      </c>
      <c r="D44" s="13">
        <f>D45</f>
        <v>0</v>
      </c>
      <c r="E44" s="40"/>
      <c r="F44" s="13">
        <f>F45</f>
        <v>0</v>
      </c>
      <c r="G44" s="40"/>
    </row>
    <row r="45" spans="1:7" ht="12.75">
      <c r="A45" s="49"/>
      <c r="B45" s="10" t="s">
        <v>85</v>
      </c>
      <c r="C45" s="9" t="s">
        <v>214</v>
      </c>
      <c r="D45" s="13"/>
      <c r="E45" s="40"/>
      <c r="F45" s="13"/>
      <c r="G45" s="40"/>
    </row>
    <row r="46" spans="1:7" ht="21" customHeight="1">
      <c r="A46" s="49"/>
      <c r="B46" s="7" t="s">
        <v>10</v>
      </c>
      <c r="C46" s="8" t="s">
        <v>15</v>
      </c>
      <c r="D46" s="12">
        <f>D47</f>
        <v>245.63</v>
      </c>
      <c r="E46" s="42">
        <f>E47</f>
        <v>245.63</v>
      </c>
      <c r="F46" s="12">
        <f>F47</f>
        <v>253.97</v>
      </c>
      <c r="G46" s="42">
        <f>G47</f>
        <v>253.97</v>
      </c>
    </row>
    <row r="47" spans="1:7" ht="29.25" customHeight="1">
      <c r="A47" s="49"/>
      <c r="B47" s="113" t="s">
        <v>206</v>
      </c>
      <c r="C47" s="9" t="s">
        <v>201</v>
      </c>
      <c r="D47" s="13">
        <f>D48+D52</f>
        <v>245.63</v>
      </c>
      <c r="E47" s="43">
        <f>E48+E52+E53</f>
        <v>245.63</v>
      </c>
      <c r="F47" s="13">
        <f>F48+F52</f>
        <v>253.97</v>
      </c>
      <c r="G47" s="43">
        <f>G48+G52+G53</f>
        <v>253.97</v>
      </c>
    </row>
    <row r="48" spans="1:7" ht="9" customHeight="1">
      <c r="A48" s="49"/>
      <c r="B48" s="10" t="s">
        <v>199</v>
      </c>
      <c r="C48" s="9" t="s">
        <v>205</v>
      </c>
      <c r="D48" s="14">
        <f>D49</f>
        <v>245.63</v>
      </c>
      <c r="E48" s="44">
        <f>E49</f>
        <v>245.63</v>
      </c>
      <c r="F48" s="14">
        <f>F49</f>
        <v>253.97</v>
      </c>
      <c r="G48" s="44">
        <f>G49</f>
        <v>253.97</v>
      </c>
    </row>
    <row r="49" spans="1:7" ht="18.75" customHeight="1">
      <c r="A49" s="49"/>
      <c r="B49" s="113" t="s">
        <v>207</v>
      </c>
      <c r="C49" s="9" t="s">
        <v>204</v>
      </c>
      <c r="D49" s="14">
        <f>D50+D51</f>
        <v>245.63</v>
      </c>
      <c r="E49" s="44">
        <f>E50+E51</f>
        <v>245.63</v>
      </c>
      <c r="F49" s="14">
        <f>F50+F51</f>
        <v>253.97</v>
      </c>
      <c r="G49" s="44">
        <f>G50+G51</f>
        <v>253.97</v>
      </c>
    </row>
    <row r="50" spans="1:7" ht="20.25" customHeight="1">
      <c r="A50" s="49"/>
      <c r="B50" s="10" t="s">
        <v>44</v>
      </c>
      <c r="C50" s="9" t="s">
        <v>203</v>
      </c>
      <c r="D50" s="14">
        <v>245.63</v>
      </c>
      <c r="E50" s="44">
        <v>245.63</v>
      </c>
      <c r="F50" s="14">
        <v>253.97</v>
      </c>
      <c r="G50" s="44">
        <v>253.97</v>
      </c>
    </row>
    <row r="51" spans="1:7" ht="54.75" customHeight="1">
      <c r="A51" s="49"/>
      <c r="B51" s="10" t="s">
        <v>45</v>
      </c>
      <c r="C51" s="9" t="s">
        <v>202</v>
      </c>
      <c r="D51" s="14"/>
      <c r="E51" s="44"/>
      <c r="F51" s="14"/>
      <c r="G51" s="44"/>
    </row>
    <row r="52" spans="1:7" ht="58.5" customHeight="1" thickBot="1">
      <c r="A52" s="49"/>
      <c r="B52" s="145"/>
      <c r="C52" s="146"/>
      <c r="D52" s="147"/>
      <c r="E52" s="148"/>
      <c r="F52" s="147"/>
      <c r="G52" s="148"/>
    </row>
    <row r="53" spans="1:7" ht="24" customHeight="1" thickBot="1">
      <c r="A53" s="144"/>
      <c r="B53" s="169" t="s">
        <v>319</v>
      </c>
      <c r="C53" s="61" t="s">
        <v>316</v>
      </c>
      <c r="D53" s="156">
        <f>D54+D59+D66</f>
        <v>156</v>
      </c>
      <c r="E53" s="157"/>
      <c r="F53" s="156">
        <f>F54+F59+F66</f>
        <v>156</v>
      </c>
      <c r="G53" s="157"/>
    </row>
    <row r="54" spans="1:7" ht="18.75" customHeight="1">
      <c r="A54" s="49"/>
      <c r="B54" s="149" t="s">
        <v>24</v>
      </c>
      <c r="C54" s="54" t="s">
        <v>27</v>
      </c>
      <c r="D54" s="150">
        <f>D55</f>
        <v>20</v>
      </c>
      <c r="E54" s="151"/>
      <c r="F54" s="150">
        <f>F55</f>
        <v>20</v>
      </c>
      <c r="G54" s="151"/>
    </row>
    <row r="55" spans="1:7" ht="19.5" customHeight="1">
      <c r="A55" s="49"/>
      <c r="B55" s="10" t="s">
        <v>229</v>
      </c>
      <c r="C55" s="9" t="s">
        <v>49</v>
      </c>
      <c r="D55" s="14">
        <f>D56</f>
        <v>20</v>
      </c>
      <c r="E55" s="40"/>
      <c r="F55" s="14">
        <f>F56</f>
        <v>20</v>
      </c>
      <c r="G55" s="40"/>
    </row>
    <row r="56" spans="1:7" ht="49.5" customHeight="1">
      <c r="A56" s="49"/>
      <c r="B56" s="10" t="s">
        <v>252</v>
      </c>
      <c r="C56" s="9" t="s">
        <v>258</v>
      </c>
      <c r="D56" s="14">
        <f>D57</f>
        <v>20</v>
      </c>
      <c r="E56" s="40"/>
      <c r="F56" s="14">
        <f>F57</f>
        <v>20</v>
      </c>
      <c r="G56" s="40"/>
    </row>
    <row r="57" spans="1:7" ht="21" customHeight="1">
      <c r="A57" s="49"/>
      <c r="B57" s="10" t="s">
        <v>48</v>
      </c>
      <c r="C57" s="9" t="s">
        <v>259</v>
      </c>
      <c r="D57" s="14">
        <v>20</v>
      </c>
      <c r="E57" s="40"/>
      <c r="F57" s="14">
        <v>20</v>
      </c>
      <c r="G57" s="40"/>
    </row>
    <row r="58" spans="1:7" ht="24" customHeight="1">
      <c r="A58" s="49"/>
      <c r="B58" s="17"/>
      <c r="C58" s="9"/>
      <c r="D58" s="14"/>
      <c r="E58" s="40"/>
      <c r="F58" s="14"/>
      <c r="G58" s="40"/>
    </row>
    <row r="59" spans="1:7" ht="29.25" customHeight="1">
      <c r="A59" s="49"/>
      <c r="B59" s="16" t="s">
        <v>25</v>
      </c>
      <c r="C59" s="8" t="s">
        <v>28</v>
      </c>
      <c r="D59" s="15">
        <f>D60</f>
        <v>46</v>
      </c>
      <c r="E59" s="41"/>
      <c r="F59" s="15">
        <f>F60</f>
        <v>46</v>
      </c>
      <c r="G59" s="41"/>
    </row>
    <row r="60" spans="1:7" ht="17.25" customHeight="1">
      <c r="A60" s="49"/>
      <c r="B60" s="17" t="s">
        <v>229</v>
      </c>
      <c r="C60" s="9" t="s">
        <v>50</v>
      </c>
      <c r="D60" s="14">
        <f>D61</f>
        <v>46</v>
      </c>
      <c r="E60" s="40"/>
      <c r="F60" s="14">
        <f>F61</f>
        <v>46</v>
      </c>
      <c r="G60" s="40"/>
    </row>
    <row r="61" spans="1:7" ht="17.25" customHeight="1">
      <c r="A61" s="49"/>
      <c r="B61" s="10" t="s">
        <v>252</v>
      </c>
      <c r="C61" s="9" t="s">
        <v>86</v>
      </c>
      <c r="D61" s="14">
        <f>D62+D64</f>
        <v>46</v>
      </c>
      <c r="E61" s="40"/>
      <c r="F61" s="14">
        <f>F62+F64</f>
        <v>46</v>
      </c>
      <c r="G61" s="40"/>
    </row>
    <row r="62" spans="1:7" ht="20.25" customHeight="1">
      <c r="A62" s="49"/>
      <c r="B62" s="17" t="s">
        <v>51</v>
      </c>
      <c r="C62" s="9" t="s">
        <v>86</v>
      </c>
      <c r="D62" s="14">
        <f>D63</f>
        <v>26</v>
      </c>
      <c r="E62" s="40"/>
      <c r="F62" s="14">
        <f>F63</f>
        <v>26</v>
      </c>
      <c r="G62" s="40"/>
    </row>
    <row r="63" spans="1:7" ht="48.75" customHeight="1">
      <c r="A63" s="49"/>
      <c r="B63" s="10" t="s">
        <v>45</v>
      </c>
      <c r="C63" s="9" t="s">
        <v>87</v>
      </c>
      <c r="D63" s="14">
        <v>26</v>
      </c>
      <c r="E63" s="40"/>
      <c r="F63" s="14">
        <v>26</v>
      </c>
      <c r="G63" s="40"/>
    </row>
    <row r="64" spans="1:7" ht="52.5" customHeight="1">
      <c r="A64" s="49"/>
      <c r="B64" s="10" t="s">
        <v>48</v>
      </c>
      <c r="C64" s="9" t="s">
        <v>88</v>
      </c>
      <c r="D64" s="14">
        <v>20</v>
      </c>
      <c r="E64" s="40"/>
      <c r="F64" s="14">
        <v>20</v>
      </c>
      <c r="G64" s="40"/>
    </row>
    <row r="65" spans="1:7" ht="62.25" customHeight="1">
      <c r="A65" s="49"/>
      <c r="B65" s="17"/>
      <c r="C65" s="9"/>
      <c r="D65" s="14"/>
      <c r="E65" s="40"/>
      <c r="F65" s="14"/>
      <c r="G65" s="40"/>
    </row>
    <row r="66" spans="1:7" ht="48.75" customHeight="1">
      <c r="A66" s="49"/>
      <c r="B66" s="16" t="s">
        <v>26</v>
      </c>
      <c r="C66" s="8" t="s">
        <v>29</v>
      </c>
      <c r="D66" s="15">
        <f>D67</f>
        <v>90</v>
      </c>
      <c r="E66" s="41">
        <f>E69</f>
        <v>0</v>
      </c>
      <c r="F66" s="15">
        <f>F67</f>
        <v>90</v>
      </c>
      <c r="G66" s="41">
        <f>G69</f>
        <v>0</v>
      </c>
    </row>
    <row r="67" spans="1:7" ht="19.5" customHeight="1">
      <c r="A67" s="49"/>
      <c r="B67" s="17" t="s">
        <v>229</v>
      </c>
      <c r="C67" s="9" t="s">
        <v>89</v>
      </c>
      <c r="D67" s="14">
        <f>D68</f>
        <v>90</v>
      </c>
      <c r="E67" s="40"/>
      <c r="F67" s="14">
        <f>F68</f>
        <v>90</v>
      </c>
      <c r="G67" s="40"/>
    </row>
    <row r="68" spans="1:7" ht="19.5" customHeight="1">
      <c r="A68" s="49"/>
      <c r="B68" s="17" t="s">
        <v>229</v>
      </c>
      <c r="C68" s="9" t="s">
        <v>90</v>
      </c>
      <c r="D68" s="14">
        <f>D71+D69</f>
        <v>90</v>
      </c>
      <c r="E68" s="40"/>
      <c r="F68" s="14">
        <f>F71+F69</f>
        <v>90</v>
      </c>
      <c r="G68" s="40"/>
    </row>
    <row r="69" spans="1:7" ht="19.5" customHeight="1">
      <c r="A69" s="49"/>
      <c r="B69" s="10" t="s">
        <v>230</v>
      </c>
      <c r="C69" s="9" t="s">
        <v>91</v>
      </c>
      <c r="D69" s="14">
        <v>84</v>
      </c>
      <c r="E69" s="40"/>
      <c r="F69" s="14">
        <v>84</v>
      </c>
      <c r="G69" s="40"/>
    </row>
    <row r="70" spans="1:7" ht="62.25" customHeight="1">
      <c r="A70" s="49"/>
      <c r="B70" s="10" t="s">
        <v>70</v>
      </c>
      <c r="C70" s="9" t="s">
        <v>142</v>
      </c>
      <c r="D70" s="14">
        <v>84</v>
      </c>
      <c r="E70" s="40"/>
      <c r="F70" s="14">
        <v>84</v>
      </c>
      <c r="G70" s="40"/>
    </row>
    <row r="71" spans="1:7" ht="60.75" customHeight="1">
      <c r="A71" s="49"/>
      <c r="B71" s="17" t="s">
        <v>51</v>
      </c>
      <c r="C71" s="9" t="s">
        <v>143</v>
      </c>
      <c r="D71" s="14">
        <v>6</v>
      </c>
      <c r="E71" s="40"/>
      <c r="F71" s="14">
        <v>6</v>
      </c>
      <c r="G71" s="40"/>
    </row>
    <row r="72" spans="1:7" ht="19.5" customHeight="1" thickBot="1">
      <c r="A72" s="49"/>
      <c r="B72" s="152" t="s">
        <v>45</v>
      </c>
      <c r="C72" s="146" t="s">
        <v>143</v>
      </c>
      <c r="D72" s="147">
        <v>6</v>
      </c>
      <c r="E72" s="148"/>
      <c r="F72" s="147">
        <v>6</v>
      </c>
      <c r="G72" s="148"/>
    </row>
    <row r="73" spans="1:7" ht="19.5" customHeight="1" thickBot="1">
      <c r="A73" s="144"/>
      <c r="B73" s="155" t="s">
        <v>321</v>
      </c>
      <c r="C73" s="61" t="s">
        <v>314</v>
      </c>
      <c r="D73" s="156">
        <f>D74+D80+D91+D102</f>
        <v>4613.58</v>
      </c>
      <c r="E73" s="157"/>
      <c r="F73" s="156">
        <f>F74+F80+F91+F102</f>
        <v>4613.58</v>
      </c>
      <c r="G73" s="157"/>
    </row>
    <row r="74" spans="1:7" ht="19.5" customHeight="1">
      <c r="A74" s="50"/>
      <c r="B74" s="53" t="s">
        <v>11</v>
      </c>
      <c r="C74" s="54" t="s">
        <v>16</v>
      </c>
      <c r="D74" s="153">
        <f>D77</f>
        <v>0</v>
      </c>
      <c r="E74" s="154"/>
      <c r="F74" s="153">
        <f>F77</f>
        <v>0</v>
      </c>
      <c r="G74" s="154"/>
    </row>
    <row r="75" spans="1:7" ht="45.75" customHeight="1">
      <c r="A75" s="50"/>
      <c r="B75" s="53" t="s">
        <v>126</v>
      </c>
      <c r="C75" s="9" t="s">
        <v>130</v>
      </c>
      <c r="D75" s="28">
        <f>D76</f>
        <v>0</v>
      </c>
      <c r="E75" s="45"/>
      <c r="F75" s="28">
        <f>F76</f>
        <v>0</v>
      </c>
      <c r="G75" s="45"/>
    </row>
    <row r="76" spans="1:7" ht="18.75" customHeight="1">
      <c r="A76" s="50"/>
      <c r="B76" s="10" t="s">
        <v>228</v>
      </c>
      <c r="C76" s="9" t="s">
        <v>127</v>
      </c>
      <c r="D76" s="28">
        <f>D77</f>
        <v>0</v>
      </c>
      <c r="E76" s="45"/>
      <c r="F76" s="28">
        <f>F77</f>
        <v>0</v>
      </c>
      <c r="G76" s="45"/>
    </row>
    <row r="77" spans="1:7" ht="57.75" customHeight="1">
      <c r="A77" s="51"/>
      <c r="B77" s="17" t="s">
        <v>51</v>
      </c>
      <c r="C77" s="9" t="s">
        <v>127</v>
      </c>
      <c r="D77" s="13">
        <f>D78</f>
        <v>0</v>
      </c>
      <c r="E77" s="40"/>
      <c r="F77" s="13">
        <f>F78</f>
        <v>0</v>
      </c>
      <c r="G77" s="40"/>
    </row>
    <row r="78" spans="1:7" ht="53.25" customHeight="1">
      <c r="A78" s="49"/>
      <c r="B78" s="10" t="s">
        <v>45</v>
      </c>
      <c r="C78" s="9" t="s">
        <v>128</v>
      </c>
      <c r="D78" s="13">
        <v>0</v>
      </c>
      <c r="E78" s="40"/>
      <c r="F78" s="13">
        <v>0</v>
      </c>
      <c r="G78" s="40"/>
    </row>
    <row r="79" spans="1:7" ht="39" customHeight="1">
      <c r="A79" s="49"/>
      <c r="B79" s="7"/>
      <c r="C79" s="8"/>
      <c r="D79" s="12"/>
      <c r="E79" s="41"/>
      <c r="F79" s="12"/>
      <c r="G79" s="41"/>
    </row>
    <row r="80" spans="1:7" ht="42.75" customHeight="1">
      <c r="A80" s="49"/>
      <c r="B80" s="7" t="s">
        <v>40</v>
      </c>
      <c r="C80" s="27" t="s">
        <v>38</v>
      </c>
      <c r="D80" s="21">
        <f>D81+D85</f>
        <v>0</v>
      </c>
      <c r="E80" s="39"/>
      <c r="F80" s="21">
        <f>F81+F85</f>
        <v>0</v>
      </c>
      <c r="G80" s="39"/>
    </row>
    <row r="81" spans="1:7" ht="52.5" customHeight="1" hidden="1">
      <c r="A81" s="49"/>
      <c r="B81" s="10" t="s">
        <v>231</v>
      </c>
      <c r="C81" s="9" t="s">
        <v>92</v>
      </c>
      <c r="D81" s="28">
        <f aca="true" t="shared" si="0" ref="D81:G83">D82</f>
        <v>0</v>
      </c>
      <c r="E81" s="46">
        <f t="shared" si="0"/>
        <v>0</v>
      </c>
      <c r="F81" s="28">
        <f t="shared" si="0"/>
        <v>0</v>
      </c>
      <c r="G81" s="46">
        <f t="shared" si="0"/>
        <v>0</v>
      </c>
    </row>
    <row r="82" spans="1:7" ht="19.5" customHeight="1">
      <c r="A82" s="49"/>
      <c r="B82" s="10" t="s">
        <v>232</v>
      </c>
      <c r="C82" s="9" t="s">
        <v>93</v>
      </c>
      <c r="D82" s="28">
        <f t="shared" si="0"/>
        <v>0</v>
      </c>
      <c r="E82" s="46">
        <f t="shared" si="0"/>
        <v>0</v>
      </c>
      <c r="F82" s="28">
        <f t="shared" si="0"/>
        <v>0</v>
      </c>
      <c r="G82" s="46">
        <f t="shared" si="0"/>
        <v>0</v>
      </c>
    </row>
    <row r="83" spans="1:7" ht="43.5" customHeight="1">
      <c r="A83" s="49"/>
      <c r="B83" s="10" t="s">
        <v>53</v>
      </c>
      <c r="C83" s="9" t="s">
        <v>93</v>
      </c>
      <c r="D83" s="13"/>
      <c r="E83" s="43">
        <f t="shared" si="0"/>
        <v>0</v>
      </c>
      <c r="F83" s="13"/>
      <c r="G83" s="43">
        <f t="shared" si="0"/>
        <v>0</v>
      </c>
    </row>
    <row r="84" spans="1:7" ht="62.25" customHeight="1">
      <c r="A84" s="49"/>
      <c r="B84" s="10" t="s">
        <v>53</v>
      </c>
      <c r="C84" s="9" t="s">
        <v>94</v>
      </c>
      <c r="D84" s="13"/>
      <c r="E84" s="43"/>
      <c r="F84" s="13"/>
      <c r="G84" s="43"/>
    </row>
    <row r="85" spans="1:7" ht="35.25" customHeight="1">
      <c r="A85" s="49"/>
      <c r="B85" s="10" t="s">
        <v>273</v>
      </c>
      <c r="C85" s="9" t="s">
        <v>269</v>
      </c>
      <c r="D85" s="13"/>
      <c r="E85" s="13"/>
      <c r="F85" s="13"/>
      <c r="G85" s="13"/>
    </row>
    <row r="86" spans="1:7" ht="15" customHeight="1">
      <c r="A86" s="49"/>
      <c r="B86" s="10" t="s">
        <v>274</v>
      </c>
      <c r="C86" s="9" t="s">
        <v>270</v>
      </c>
      <c r="D86" s="13"/>
      <c r="E86" s="13"/>
      <c r="F86" s="13"/>
      <c r="G86" s="13"/>
    </row>
    <row r="87" spans="1:7" ht="68.25" customHeight="1">
      <c r="A87" s="49"/>
      <c r="B87" s="10" t="s">
        <v>275</v>
      </c>
      <c r="C87" s="9" t="s">
        <v>271</v>
      </c>
      <c r="D87" s="13"/>
      <c r="E87" s="13"/>
      <c r="F87" s="13"/>
      <c r="G87" s="13"/>
    </row>
    <row r="88" spans="1:7" ht="12" customHeight="1">
      <c r="A88" s="49"/>
      <c r="B88" s="10" t="s">
        <v>276</v>
      </c>
      <c r="C88" s="9" t="s">
        <v>272</v>
      </c>
      <c r="D88" s="13"/>
      <c r="E88" s="13"/>
      <c r="F88" s="13"/>
      <c r="G88" s="13"/>
    </row>
    <row r="89" spans="1:7" ht="58.5" customHeight="1">
      <c r="A89" s="49"/>
      <c r="B89" s="10"/>
      <c r="C89" s="9"/>
      <c r="D89" s="13"/>
      <c r="E89" s="43"/>
      <c r="F89" s="13"/>
      <c r="G89" s="43"/>
    </row>
    <row r="90" spans="1:7" ht="19.5" customHeight="1">
      <c r="A90" s="121"/>
      <c r="B90" s="122"/>
      <c r="C90" s="123"/>
      <c r="D90" s="124"/>
      <c r="E90" s="125"/>
      <c r="F90" s="124"/>
      <c r="G90" s="125"/>
    </row>
    <row r="91" spans="1:7" ht="18" customHeight="1">
      <c r="A91" s="121"/>
      <c r="B91" s="127" t="s">
        <v>41</v>
      </c>
      <c r="C91" s="123" t="s">
        <v>39</v>
      </c>
      <c r="D91" s="128">
        <f>D92+D100+D96</f>
        <v>2864.58</v>
      </c>
      <c r="E91" s="129">
        <f>E98</f>
        <v>0</v>
      </c>
      <c r="F91" s="128">
        <f>F92+F100+F96</f>
        <v>2864.58</v>
      </c>
      <c r="G91" s="129">
        <f>G98</f>
        <v>0</v>
      </c>
    </row>
    <row r="92" spans="1:7" ht="46.5" customHeight="1">
      <c r="A92" s="121"/>
      <c r="B92" s="127" t="s">
        <v>233</v>
      </c>
      <c r="C92" s="123" t="s">
        <v>95</v>
      </c>
      <c r="D92" s="128">
        <f>D93</f>
        <v>200</v>
      </c>
      <c r="E92" s="129"/>
      <c r="F92" s="128">
        <f>F93</f>
        <v>200</v>
      </c>
      <c r="G92" s="129"/>
    </row>
    <row r="93" spans="1:7" ht="49.5" customHeight="1">
      <c r="A93" s="121"/>
      <c r="B93" s="127" t="s">
        <v>234</v>
      </c>
      <c r="C93" s="123" t="s">
        <v>96</v>
      </c>
      <c r="D93" s="128">
        <f>D94+D95</f>
        <v>200</v>
      </c>
      <c r="E93" s="129"/>
      <c r="F93" s="128">
        <f>F94+F95</f>
        <v>200</v>
      </c>
      <c r="G93" s="129"/>
    </row>
    <row r="94" spans="1:7" ht="25.5" customHeight="1">
      <c r="A94" s="49"/>
      <c r="B94" s="10" t="s">
        <v>45</v>
      </c>
      <c r="C94" s="11" t="s">
        <v>97</v>
      </c>
      <c r="D94" s="22">
        <v>200</v>
      </c>
      <c r="E94" s="47"/>
      <c r="F94" s="22">
        <v>200</v>
      </c>
      <c r="G94" s="47"/>
    </row>
    <row r="95" spans="1:7" ht="19.5" customHeight="1">
      <c r="A95" s="49"/>
      <c r="B95" s="10" t="s">
        <v>67</v>
      </c>
      <c r="C95" s="11" t="s">
        <v>98</v>
      </c>
      <c r="D95" s="22">
        <v>0</v>
      </c>
      <c r="E95" s="47"/>
      <c r="F95" s="22">
        <v>0</v>
      </c>
      <c r="G95" s="47"/>
    </row>
    <row r="96" spans="1:7" ht="19.5" customHeight="1">
      <c r="A96" s="49"/>
      <c r="B96" s="10" t="s">
        <v>235</v>
      </c>
      <c r="C96" s="11" t="s">
        <v>100</v>
      </c>
      <c r="D96" s="22">
        <f>SUM(D97:D99)</f>
        <v>2464.58</v>
      </c>
      <c r="E96" s="47"/>
      <c r="F96" s="22">
        <f>SUM(F97:F99)</f>
        <v>2464.58</v>
      </c>
      <c r="G96" s="47"/>
    </row>
    <row r="97" spans="1:7" ht="1.5" customHeight="1">
      <c r="A97" s="49"/>
      <c r="B97" s="10" t="s">
        <v>45</v>
      </c>
      <c r="C97" s="11" t="s">
        <v>218</v>
      </c>
      <c r="D97" s="22"/>
      <c r="E97" s="47"/>
      <c r="F97" s="22"/>
      <c r="G97" s="47"/>
    </row>
    <row r="98" spans="1:7" ht="19.5" customHeight="1">
      <c r="A98" s="49"/>
      <c r="B98" s="10" t="s">
        <v>45</v>
      </c>
      <c r="C98" s="11" t="s">
        <v>262</v>
      </c>
      <c r="D98" s="22"/>
      <c r="E98" s="48"/>
      <c r="F98" s="22"/>
      <c r="G98" s="48"/>
    </row>
    <row r="99" spans="1:7" ht="54" customHeight="1">
      <c r="A99" s="49"/>
      <c r="B99" s="10" t="s">
        <v>48</v>
      </c>
      <c r="C99" s="11" t="s">
        <v>99</v>
      </c>
      <c r="D99" s="22">
        <v>2464.58</v>
      </c>
      <c r="E99" s="48"/>
      <c r="F99" s="22">
        <v>2464.58</v>
      </c>
      <c r="G99" s="48"/>
    </row>
    <row r="100" spans="1:7" ht="51.75" customHeight="1">
      <c r="A100" s="49"/>
      <c r="B100" s="10" t="s">
        <v>236</v>
      </c>
      <c r="C100" s="11" t="s">
        <v>102</v>
      </c>
      <c r="D100" s="22">
        <f>D101</f>
        <v>200</v>
      </c>
      <c r="E100" s="47"/>
      <c r="F100" s="22">
        <f>F101</f>
        <v>200</v>
      </c>
      <c r="G100" s="47"/>
    </row>
    <row r="101" spans="1:7" ht="54.75" customHeight="1">
      <c r="A101" s="49"/>
      <c r="B101" s="10" t="s">
        <v>48</v>
      </c>
      <c r="C101" s="11" t="s">
        <v>101</v>
      </c>
      <c r="D101" s="22">
        <v>200</v>
      </c>
      <c r="E101" s="47"/>
      <c r="F101" s="22">
        <v>200</v>
      </c>
      <c r="G101" s="47"/>
    </row>
    <row r="102" spans="1:7" ht="11.25" customHeight="1">
      <c r="A102" s="49"/>
      <c r="B102" s="7" t="s">
        <v>37</v>
      </c>
      <c r="C102" s="27" t="s">
        <v>30</v>
      </c>
      <c r="D102" s="21">
        <f>D103+D109</f>
        <v>1749</v>
      </c>
      <c r="E102" s="47"/>
      <c r="F102" s="21">
        <f>F103+F109</f>
        <v>1749</v>
      </c>
      <c r="G102" s="47"/>
    </row>
    <row r="103" spans="1:7" ht="48.75" customHeight="1">
      <c r="A103" s="49"/>
      <c r="B103" s="10" t="s">
        <v>237</v>
      </c>
      <c r="C103" s="11" t="s">
        <v>54</v>
      </c>
      <c r="D103" s="22">
        <f>D104</f>
        <v>1749</v>
      </c>
      <c r="E103" s="47"/>
      <c r="F103" s="22">
        <f>F104</f>
        <v>1749</v>
      </c>
      <c r="G103" s="47"/>
    </row>
    <row r="104" spans="1:7" ht="46.5" customHeight="1">
      <c r="A104" s="49"/>
      <c r="B104" s="10" t="s">
        <v>237</v>
      </c>
      <c r="C104" s="11" t="s">
        <v>103</v>
      </c>
      <c r="D104" s="22">
        <f>D105</f>
        <v>1749</v>
      </c>
      <c r="E104" s="47"/>
      <c r="F104" s="22">
        <f>F105</f>
        <v>1749</v>
      </c>
      <c r="G104" s="47"/>
    </row>
    <row r="105" spans="1:7" ht="19.5" customHeight="1">
      <c r="A105" s="49"/>
      <c r="B105" s="17" t="s">
        <v>51</v>
      </c>
      <c r="C105" s="11" t="s">
        <v>103</v>
      </c>
      <c r="D105" s="22">
        <f>D106+D107+D108</f>
        <v>1749</v>
      </c>
      <c r="E105" s="47"/>
      <c r="F105" s="22">
        <f>F106+F107+F108</f>
        <v>1749</v>
      </c>
      <c r="G105" s="47"/>
    </row>
    <row r="106" spans="1:7" ht="33" customHeight="1">
      <c r="A106" s="49"/>
      <c r="B106" s="10" t="s">
        <v>45</v>
      </c>
      <c r="C106" s="11" t="s">
        <v>256</v>
      </c>
      <c r="D106" s="22">
        <v>350</v>
      </c>
      <c r="E106" s="47"/>
      <c r="F106" s="22">
        <v>350</v>
      </c>
      <c r="G106" s="47"/>
    </row>
    <row r="107" spans="1:7" ht="13.5" customHeight="1">
      <c r="A107" s="49"/>
      <c r="B107" s="10" t="s">
        <v>67</v>
      </c>
      <c r="C107" s="11" t="s">
        <v>257</v>
      </c>
      <c r="D107" s="22">
        <v>1199</v>
      </c>
      <c r="E107" s="47"/>
      <c r="F107" s="22">
        <v>1199</v>
      </c>
      <c r="G107" s="47"/>
    </row>
    <row r="108" spans="1:7" ht="13.5" customHeight="1">
      <c r="A108" s="49"/>
      <c r="B108" s="10" t="s">
        <v>45</v>
      </c>
      <c r="C108" s="11" t="s">
        <v>268</v>
      </c>
      <c r="D108" s="22">
        <v>200</v>
      </c>
      <c r="E108" s="47"/>
      <c r="F108" s="22">
        <v>200</v>
      </c>
      <c r="G108" s="47"/>
    </row>
    <row r="109" spans="1:7" ht="34.5" customHeight="1" thickBot="1">
      <c r="A109" s="49"/>
      <c r="B109" s="152" t="s">
        <v>220</v>
      </c>
      <c r="C109" s="158" t="s">
        <v>219</v>
      </c>
      <c r="D109" s="159"/>
      <c r="E109" s="160"/>
      <c r="F109" s="159"/>
      <c r="G109" s="160"/>
    </row>
    <row r="110" spans="1:7" ht="18" customHeight="1" thickBot="1">
      <c r="A110" s="144"/>
      <c r="B110" s="155" t="s">
        <v>322</v>
      </c>
      <c r="C110" s="164" t="s">
        <v>315</v>
      </c>
      <c r="D110" s="62">
        <f>D111+D115+D129</f>
        <v>20335.20394</v>
      </c>
      <c r="E110" s="165">
        <f>E111</f>
        <v>12920.72394</v>
      </c>
      <c r="F110" s="62">
        <f>F111+F115+F129</f>
        <v>24135.416860000005</v>
      </c>
      <c r="G110" s="165">
        <f>G111</f>
        <v>16720.93686</v>
      </c>
    </row>
    <row r="111" spans="1:7" ht="11.25" customHeight="1">
      <c r="A111" s="49"/>
      <c r="B111" s="53" t="s">
        <v>208</v>
      </c>
      <c r="C111" s="161" t="s">
        <v>209</v>
      </c>
      <c r="D111" s="162">
        <f>D112+D114</f>
        <v>13270.72394</v>
      </c>
      <c r="E111" s="162">
        <f>E112+E114</f>
        <v>12920.72394</v>
      </c>
      <c r="F111" s="162">
        <f>F112+F114</f>
        <v>17070.93686</v>
      </c>
      <c r="G111" s="162">
        <f>G112+G114</f>
        <v>16720.93686</v>
      </c>
    </row>
    <row r="112" spans="1:7" ht="19.5" customHeight="1">
      <c r="A112" s="49"/>
      <c r="B112" s="10" t="s">
        <v>237</v>
      </c>
      <c r="C112" s="11" t="s">
        <v>210</v>
      </c>
      <c r="D112" s="22">
        <f>D113</f>
        <v>350</v>
      </c>
      <c r="E112" s="47"/>
      <c r="F112" s="22">
        <f>F113</f>
        <v>350</v>
      </c>
      <c r="G112" s="47"/>
    </row>
    <row r="113" spans="1:7" ht="19.5" customHeight="1">
      <c r="A113" s="49"/>
      <c r="B113" s="10" t="s">
        <v>211</v>
      </c>
      <c r="C113" s="11" t="s">
        <v>216</v>
      </c>
      <c r="D113" s="22">
        <v>350</v>
      </c>
      <c r="E113" s="47"/>
      <c r="F113" s="22">
        <v>350</v>
      </c>
      <c r="G113" s="47"/>
    </row>
    <row r="114" spans="1:7" ht="66.75" customHeight="1">
      <c r="A114" s="49"/>
      <c r="B114" s="10" t="s">
        <v>311</v>
      </c>
      <c r="C114" s="11" t="s">
        <v>318</v>
      </c>
      <c r="D114" s="141">
        <v>12920.72394</v>
      </c>
      <c r="E114" s="141">
        <v>12920.72394</v>
      </c>
      <c r="F114" s="142">
        <v>16720.93686</v>
      </c>
      <c r="G114" s="142">
        <v>16720.93686</v>
      </c>
    </row>
    <row r="115" spans="1:7" ht="19.5" customHeight="1">
      <c r="A115" s="75"/>
      <c r="B115" s="16" t="s">
        <v>19</v>
      </c>
      <c r="C115" s="27" t="s">
        <v>42</v>
      </c>
      <c r="D115" s="21">
        <f>D116+D125+D127+D128</f>
        <v>298.31</v>
      </c>
      <c r="E115" s="47"/>
      <c r="F115" s="21">
        <f>F116+F125+F127+F128</f>
        <v>298.31</v>
      </c>
      <c r="G115" s="47"/>
    </row>
    <row r="116" spans="1:7" ht="42.75" customHeight="1">
      <c r="A116" s="49"/>
      <c r="B116" s="10" t="s">
        <v>237</v>
      </c>
      <c r="D116" s="22">
        <f>D118</f>
        <v>298.31</v>
      </c>
      <c r="E116" s="47"/>
      <c r="F116" s="22">
        <f>F118</f>
        <v>298.31</v>
      </c>
      <c r="G116" s="47"/>
    </row>
    <row r="117" spans="1:7" ht="23.25" customHeight="1">
      <c r="A117" s="49"/>
      <c r="B117" s="10" t="s">
        <v>251</v>
      </c>
      <c r="C117" s="11" t="s">
        <v>105</v>
      </c>
      <c r="D117" s="22">
        <f>D118</f>
        <v>298.31</v>
      </c>
      <c r="E117" s="47"/>
      <c r="F117" s="22">
        <f>F118</f>
        <v>298.31</v>
      </c>
      <c r="G117" s="47"/>
    </row>
    <row r="118" spans="1:7" ht="19.5" customHeight="1">
      <c r="A118" s="49"/>
      <c r="B118" s="17" t="s">
        <v>51</v>
      </c>
      <c r="C118" s="11" t="s">
        <v>105</v>
      </c>
      <c r="D118" s="22">
        <f>D120+D124</f>
        <v>298.31</v>
      </c>
      <c r="E118" s="47"/>
      <c r="F118" s="22">
        <f>F120+F124</f>
        <v>298.31</v>
      </c>
      <c r="G118" s="47"/>
    </row>
    <row r="119" spans="1:7" ht="19.5" customHeight="1">
      <c r="A119" s="49"/>
      <c r="B119" s="10" t="s">
        <v>45</v>
      </c>
      <c r="C119" s="11" t="s">
        <v>105</v>
      </c>
      <c r="D119" s="22">
        <f>D120+D121</f>
        <v>298.31</v>
      </c>
      <c r="E119" s="47"/>
      <c r="F119" s="22">
        <f>F120+F121</f>
        <v>298.31</v>
      </c>
      <c r="G119" s="47"/>
    </row>
    <row r="120" spans="1:7" ht="15" customHeight="1">
      <c r="A120" s="49"/>
      <c r="B120" s="10" t="s">
        <v>67</v>
      </c>
      <c r="C120" s="11" t="s">
        <v>107</v>
      </c>
      <c r="D120" s="22">
        <v>0</v>
      </c>
      <c r="E120" s="47"/>
      <c r="F120" s="22">
        <v>0</v>
      </c>
      <c r="G120" s="47"/>
    </row>
    <row r="121" spans="1:7" ht="53.25" customHeight="1">
      <c r="A121" s="49"/>
      <c r="B121" s="10" t="s">
        <v>238</v>
      </c>
      <c r="C121" s="11" t="s">
        <v>105</v>
      </c>
      <c r="D121" s="22">
        <f>D122</f>
        <v>298.31</v>
      </c>
      <c r="E121" s="47"/>
      <c r="F121" s="22">
        <f>F122</f>
        <v>298.31</v>
      </c>
      <c r="G121" s="47"/>
    </row>
    <row r="122" spans="1:7" ht="19.5" customHeight="1">
      <c r="A122" s="49"/>
      <c r="B122" s="10" t="s">
        <v>238</v>
      </c>
      <c r="C122" s="11" t="s">
        <v>105</v>
      </c>
      <c r="D122" s="22">
        <f>D123</f>
        <v>298.31</v>
      </c>
      <c r="E122" s="47"/>
      <c r="F122" s="22">
        <f>F123</f>
        <v>298.31</v>
      </c>
      <c r="G122" s="47"/>
    </row>
    <row r="123" spans="1:7" ht="19.5" customHeight="1">
      <c r="A123" s="49"/>
      <c r="B123" s="17" t="s">
        <v>51</v>
      </c>
      <c r="C123" s="11" t="s">
        <v>105</v>
      </c>
      <c r="D123" s="22">
        <f>D124</f>
        <v>298.31</v>
      </c>
      <c r="E123" s="47"/>
      <c r="F123" s="22">
        <f>F124</f>
        <v>298.31</v>
      </c>
      <c r="G123" s="47"/>
    </row>
    <row r="124" spans="1:7" ht="30.75" customHeight="1">
      <c r="A124" s="49"/>
      <c r="B124" s="10" t="s">
        <v>45</v>
      </c>
      <c r="C124" s="11" t="s">
        <v>106</v>
      </c>
      <c r="D124" s="22">
        <v>298.31</v>
      </c>
      <c r="E124" s="47"/>
      <c r="F124" s="22">
        <v>298.31</v>
      </c>
      <c r="G124" s="47"/>
    </row>
    <row r="125" spans="1:7" ht="19.5" customHeight="1">
      <c r="A125" s="49"/>
      <c r="B125" s="10" t="s">
        <v>231</v>
      </c>
      <c r="C125" s="11" t="s">
        <v>255</v>
      </c>
      <c r="D125" s="22"/>
      <c r="E125" s="47"/>
      <c r="F125" s="22"/>
      <c r="G125" s="47"/>
    </row>
    <row r="126" spans="1:7" ht="19.5" customHeight="1">
      <c r="A126" s="49"/>
      <c r="B126" s="10" t="s">
        <v>53</v>
      </c>
      <c r="C126" s="11" t="s">
        <v>254</v>
      </c>
      <c r="D126" s="22"/>
      <c r="E126" s="47"/>
      <c r="F126" s="22"/>
      <c r="G126" s="47"/>
    </row>
    <row r="127" spans="1:7" ht="20.25" customHeight="1">
      <c r="A127" s="49"/>
      <c r="B127" s="17" t="s">
        <v>260</v>
      </c>
      <c r="C127" s="11" t="s">
        <v>261</v>
      </c>
      <c r="D127" s="22"/>
      <c r="E127" s="47"/>
      <c r="F127" s="22"/>
      <c r="G127" s="47"/>
    </row>
    <row r="128" spans="1:7" ht="33.75" customHeight="1">
      <c r="A128" s="49"/>
      <c r="B128" s="17" t="s">
        <v>264</v>
      </c>
      <c r="C128" s="11" t="s">
        <v>263</v>
      </c>
      <c r="D128" s="22"/>
      <c r="E128" s="47"/>
      <c r="F128" s="22"/>
      <c r="G128" s="47"/>
    </row>
    <row r="129" spans="1:7" ht="19.5" customHeight="1">
      <c r="A129" s="49"/>
      <c r="B129" s="7" t="s">
        <v>12</v>
      </c>
      <c r="C129" s="8" t="s">
        <v>17</v>
      </c>
      <c r="D129" s="21">
        <f>D130+D149+I150</f>
        <v>6766.17</v>
      </c>
      <c r="E129" s="39">
        <f>E130</f>
        <v>0</v>
      </c>
      <c r="F129" s="21">
        <f>F130+F149+F140</f>
        <v>6766.17</v>
      </c>
      <c r="G129" s="39">
        <f>G130</f>
        <v>0</v>
      </c>
    </row>
    <row r="130" spans="1:7" ht="33" customHeight="1">
      <c r="A130" s="49"/>
      <c r="B130" s="10" t="s">
        <v>239</v>
      </c>
      <c r="C130" s="11" t="s">
        <v>112</v>
      </c>
      <c r="D130" s="21">
        <f>D131+D138+D141+D144+D147+D146</f>
        <v>6766.17</v>
      </c>
      <c r="E130" s="39">
        <f>E131+E138+E141+E144+E147</f>
        <v>0</v>
      </c>
      <c r="F130" s="21">
        <f>F131+F138+F141+F144+F147+F146</f>
        <v>6766.17</v>
      </c>
      <c r="G130" s="39">
        <f>G131+G138+G141+G144+G147</f>
        <v>0</v>
      </c>
    </row>
    <row r="131" spans="1:7" ht="52.5" customHeight="1">
      <c r="A131" s="49"/>
      <c r="B131" s="10" t="s">
        <v>240</v>
      </c>
      <c r="C131" s="9" t="s">
        <v>110</v>
      </c>
      <c r="D131" s="22">
        <f>D132+D134+D136</f>
        <v>3417</v>
      </c>
      <c r="E131" s="48">
        <f>E132+E134</f>
        <v>0</v>
      </c>
      <c r="F131" s="22">
        <f>F132+F134+F136</f>
        <v>3417</v>
      </c>
      <c r="G131" s="48">
        <f>G132+G134</f>
        <v>0</v>
      </c>
    </row>
    <row r="132" spans="1:7" ht="20.25" customHeight="1">
      <c r="A132" s="49"/>
      <c r="B132" s="17" t="s">
        <v>51</v>
      </c>
      <c r="C132" s="9" t="s">
        <v>111</v>
      </c>
      <c r="D132" s="22">
        <f>D133</f>
        <v>3217</v>
      </c>
      <c r="E132" s="47">
        <v>0</v>
      </c>
      <c r="F132" s="22">
        <f>F133</f>
        <v>3217</v>
      </c>
      <c r="G132" s="47">
        <v>0</v>
      </c>
    </row>
    <row r="133" spans="1:7" ht="30" customHeight="1">
      <c r="A133" s="49"/>
      <c r="B133" s="10" t="s">
        <v>45</v>
      </c>
      <c r="C133" s="9" t="s">
        <v>109</v>
      </c>
      <c r="D133" s="22">
        <v>3217</v>
      </c>
      <c r="E133" s="47">
        <v>0</v>
      </c>
      <c r="F133" s="22">
        <v>3217</v>
      </c>
      <c r="G133" s="47">
        <v>0</v>
      </c>
    </row>
    <row r="134" spans="1:7" ht="60.75" customHeight="1">
      <c r="A134" s="49"/>
      <c r="B134" s="17" t="s">
        <v>52</v>
      </c>
      <c r="C134" s="9" t="s">
        <v>108</v>
      </c>
      <c r="D134" s="22">
        <f>D135</f>
        <v>0</v>
      </c>
      <c r="E134" s="48">
        <f>E135</f>
        <v>0</v>
      </c>
      <c r="F134" s="22">
        <f>F135</f>
        <v>0</v>
      </c>
      <c r="G134" s="48">
        <f>G135</f>
        <v>0</v>
      </c>
    </row>
    <row r="135" spans="1:7" ht="34.5" customHeight="1">
      <c r="A135" s="49"/>
      <c r="B135" s="10" t="s">
        <v>45</v>
      </c>
      <c r="C135" s="9" t="s">
        <v>253</v>
      </c>
      <c r="D135" s="22"/>
      <c r="E135" s="48"/>
      <c r="F135" s="22"/>
      <c r="G135" s="48"/>
    </row>
    <row r="136" spans="1:7" ht="2.25" customHeight="1">
      <c r="A136" s="49"/>
      <c r="B136" s="10"/>
      <c r="C136" s="9" t="s">
        <v>110</v>
      </c>
      <c r="D136" s="22">
        <f>D137</f>
        <v>200</v>
      </c>
      <c r="E136" s="48"/>
      <c r="F136" s="22">
        <f>F137</f>
        <v>200</v>
      </c>
      <c r="G136" s="48"/>
    </row>
    <row r="137" spans="1:7" ht="14.25" customHeight="1">
      <c r="A137" s="49"/>
      <c r="B137" s="10" t="s">
        <v>48</v>
      </c>
      <c r="C137" s="9" t="s">
        <v>113</v>
      </c>
      <c r="D137" s="22">
        <v>200</v>
      </c>
      <c r="E137" s="48"/>
      <c r="F137" s="22">
        <v>200</v>
      </c>
      <c r="G137" s="48"/>
    </row>
    <row r="138" spans="1:7" ht="51" customHeight="1">
      <c r="A138" s="49"/>
      <c r="B138" s="10" t="s">
        <v>241</v>
      </c>
      <c r="C138" s="9" t="s">
        <v>114</v>
      </c>
      <c r="D138" s="22">
        <f>D139</f>
        <v>210.5</v>
      </c>
      <c r="E138" s="47"/>
      <c r="F138" s="22">
        <f>F139</f>
        <v>210.5</v>
      </c>
      <c r="G138" s="47"/>
    </row>
    <row r="139" spans="1:7" ht="18" customHeight="1">
      <c r="A139" s="49"/>
      <c r="B139" s="10" t="s">
        <v>48</v>
      </c>
      <c r="C139" s="9" t="s">
        <v>115</v>
      </c>
      <c r="D139" s="22">
        <v>210.5</v>
      </c>
      <c r="E139" s="47"/>
      <c r="F139" s="22">
        <v>210.5</v>
      </c>
      <c r="G139" s="47"/>
    </row>
    <row r="140" spans="1:7" ht="21" customHeight="1">
      <c r="A140" s="49"/>
      <c r="B140" s="10" t="s">
        <v>45</v>
      </c>
      <c r="C140" s="9" t="s">
        <v>267</v>
      </c>
      <c r="D140" s="22"/>
      <c r="E140" s="47"/>
      <c r="F140" s="22"/>
      <c r="G140" s="47"/>
    </row>
    <row r="141" spans="1:7" ht="73.5" customHeight="1">
      <c r="A141" s="49"/>
      <c r="B141" s="10" t="s">
        <v>242</v>
      </c>
      <c r="C141" s="9" t="s">
        <v>56</v>
      </c>
      <c r="D141" s="22">
        <f>D142</f>
        <v>1638.67</v>
      </c>
      <c r="E141" s="48">
        <f>E142</f>
        <v>0</v>
      </c>
      <c r="F141" s="22">
        <f>F142</f>
        <v>1638.67</v>
      </c>
      <c r="G141" s="48">
        <f>G142</f>
        <v>0</v>
      </c>
    </row>
    <row r="142" spans="1:7" ht="72" customHeight="1">
      <c r="A142" s="49"/>
      <c r="B142" s="10" t="s">
        <v>48</v>
      </c>
      <c r="C142" s="9" t="s">
        <v>116</v>
      </c>
      <c r="D142" s="22">
        <v>1638.67</v>
      </c>
      <c r="E142" s="47"/>
      <c r="F142" s="22">
        <v>1638.67</v>
      </c>
      <c r="G142" s="47"/>
    </row>
    <row r="143" spans="1:7" ht="14.25" customHeight="1">
      <c r="A143" s="49"/>
      <c r="B143" s="10"/>
      <c r="C143" s="9"/>
      <c r="D143" s="22"/>
      <c r="E143" s="47"/>
      <c r="F143" s="22"/>
      <c r="G143" s="47"/>
    </row>
    <row r="144" spans="1:7" ht="27.75" customHeight="1">
      <c r="A144" s="49"/>
      <c r="B144" s="10" t="s">
        <v>135</v>
      </c>
      <c r="C144" s="9" t="s">
        <v>57</v>
      </c>
      <c r="D144" s="22">
        <f>D145</f>
        <v>180</v>
      </c>
      <c r="E144" s="47"/>
      <c r="F144" s="22">
        <f>F145</f>
        <v>180</v>
      </c>
      <c r="G144" s="47"/>
    </row>
    <row r="145" spans="1:7" ht="12.75" customHeight="1">
      <c r="A145" s="49"/>
      <c r="B145" s="10" t="s">
        <v>48</v>
      </c>
      <c r="C145" s="9" t="s">
        <v>68</v>
      </c>
      <c r="D145" s="22">
        <v>180</v>
      </c>
      <c r="E145" s="47"/>
      <c r="F145" s="22">
        <v>180</v>
      </c>
      <c r="G145" s="47"/>
    </row>
    <row r="146" spans="1:7" ht="20.25" customHeight="1">
      <c r="A146" s="49"/>
      <c r="B146" s="10"/>
      <c r="C146" s="9" t="s">
        <v>69</v>
      </c>
      <c r="D146" s="22"/>
      <c r="E146" s="47"/>
      <c r="F146" s="22"/>
      <c r="G146" s="47"/>
    </row>
    <row r="147" spans="1:7" ht="48" customHeight="1">
      <c r="A147" s="49"/>
      <c r="B147" s="10" t="s">
        <v>243</v>
      </c>
      <c r="C147" s="9" t="s">
        <v>58</v>
      </c>
      <c r="D147" s="22">
        <f>D148</f>
        <v>1320</v>
      </c>
      <c r="E147" s="48">
        <f>E148</f>
        <v>0</v>
      </c>
      <c r="F147" s="22">
        <f>F148</f>
        <v>1320</v>
      </c>
      <c r="G147" s="48">
        <f>G148</f>
        <v>0</v>
      </c>
    </row>
    <row r="148" spans="1:7" ht="12.75">
      <c r="A148" s="49"/>
      <c r="B148" s="10" t="s">
        <v>48</v>
      </c>
      <c r="C148" s="9" t="s">
        <v>69</v>
      </c>
      <c r="D148" s="22">
        <v>1320</v>
      </c>
      <c r="E148" s="47"/>
      <c r="F148" s="22">
        <v>1320</v>
      </c>
      <c r="G148" s="47"/>
    </row>
    <row r="149" spans="1:7" ht="68.25" customHeight="1">
      <c r="A149" s="49"/>
      <c r="B149" s="10" t="s">
        <v>311</v>
      </c>
      <c r="C149" s="11"/>
      <c r="D149" s="141"/>
      <c r="E149" s="141"/>
      <c r="F149" s="142"/>
      <c r="G149" s="142"/>
    </row>
    <row r="150" spans="1:7" ht="12.75" customHeight="1">
      <c r="A150" s="49"/>
      <c r="B150" s="7" t="s">
        <v>22</v>
      </c>
      <c r="C150" s="8" t="s">
        <v>23</v>
      </c>
      <c r="D150" s="12">
        <f>D151+D158+D162+D156</f>
        <v>8745.720000000001</v>
      </c>
      <c r="E150" s="47"/>
      <c r="F150" s="12">
        <f>F151+F158+F162+F156</f>
        <v>8745.720000000001</v>
      </c>
      <c r="G150" s="47"/>
    </row>
    <row r="151" spans="1:7" ht="48.75">
      <c r="A151" s="49"/>
      <c r="B151" s="18" t="s">
        <v>244</v>
      </c>
      <c r="C151" s="11" t="s">
        <v>121</v>
      </c>
      <c r="D151" s="13">
        <f>D152+D154</f>
        <v>7845.72</v>
      </c>
      <c r="E151" s="47"/>
      <c r="F151" s="13">
        <f>F152+F154</f>
        <v>7845.72</v>
      </c>
      <c r="G151" s="47"/>
    </row>
    <row r="152" spans="1:7" ht="48.75">
      <c r="A152" s="49"/>
      <c r="B152" s="18" t="s">
        <v>250</v>
      </c>
      <c r="C152" s="11" t="s">
        <v>120</v>
      </c>
      <c r="D152" s="13">
        <f>D153</f>
        <v>7245.72</v>
      </c>
      <c r="E152" s="47"/>
      <c r="F152" s="13">
        <f>F153</f>
        <v>7245.72</v>
      </c>
      <c r="G152" s="47"/>
    </row>
    <row r="153" spans="1:7" ht="12.75" customHeight="1">
      <c r="A153" s="49"/>
      <c r="B153" s="10" t="s">
        <v>48</v>
      </c>
      <c r="C153" s="11" t="s">
        <v>119</v>
      </c>
      <c r="D153" s="13">
        <v>7245.72</v>
      </c>
      <c r="E153" s="47"/>
      <c r="F153" s="13">
        <v>7245.72</v>
      </c>
      <c r="G153" s="47"/>
    </row>
    <row r="154" spans="1:7" ht="12.75" customHeight="1">
      <c r="A154" s="49"/>
      <c r="B154" s="18" t="s">
        <v>245</v>
      </c>
      <c r="C154" s="11" t="s">
        <v>118</v>
      </c>
      <c r="D154" s="13">
        <f>D155</f>
        <v>600</v>
      </c>
      <c r="E154" s="47"/>
      <c r="F154" s="13">
        <f>F155</f>
        <v>600</v>
      </c>
      <c r="G154" s="47"/>
    </row>
    <row r="155" spans="1:7" ht="12.75">
      <c r="A155" s="49"/>
      <c r="B155" s="10" t="s">
        <v>48</v>
      </c>
      <c r="C155" s="11" t="s">
        <v>117</v>
      </c>
      <c r="D155" s="13">
        <v>600</v>
      </c>
      <c r="E155" s="47"/>
      <c r="F155" s="13">
        <v>600</v>
      </c>
      <c r="G155" s="47"/>
    </row>
    <row r="156" spans="1:7" ht="97.5">
      <c r="A156" s="49"/>
      <c r="B156" s="10" t="s">
        <v>212</v>
      </c>
      <c r="C156" s="11" t="s">
        <v>213</v>
      </c>
      <c r="D156" s="13">
        <f>D157</f>
        <v>0</v>
      </c>
      <c r="E156" s="47"/>
      <c r="F156" s="13">
        <f>F157</f>
        <v>0</v>
      </c>
      <c r="G156" s="47"/>
    </row>
    <row r="157" spans="1:7" ht="12.75" customHeight="1">
      <c r="A157" s="49"/>
      <c r="B157" s="10" t="s">
        <v>85</v>
      </c>
      <c r="C157" s="11" t="s">
        <v>215</v>
      </c>
      <c r="D157" s="13"/>
      <c r="E157" s="40"/>
      <c r="F157" s="13"/>
      <c r="G157" s="40"/>
    </row>
    <row r="158" spans="1:7" ht="81" customHeight="1">
      <c r="A158" s="49"/>
      <c r="B158" s="18" t="s">
        <v>246</v>
      </c>
      <c r="C158" s="11" t="s">
        <v>122</v>
      </c>
      <c r="D158" s="13">
        <f>D159</f>
        <v>900</v>
      </c>
      <c r="E158" s="40"/>
      <c r="F158" s="13">
        <f>F159</f>
        <v>900</v>
      </c>
      <c r="G158" s="40"/>
    </row>
    <row r="159" spans="1:7" ht="87.75">
      <c r="A159" s="49"/>
      <c r="B159" s="18" t="s">
        <v>249</v>
      </c>
      <c r="C159" s="11" t="s">
        <v>122</v>
      </c>
      <c r="D159" s="13">
        <f>D160</f>
        <v>900</v>
      </c>
      <c r="E159" s="40"/>
      <c r="F159" s="13">
        <f>F160</f>
        <v>900</v>
      </c>
      <c r="G159" s="40"/>
    </row>
    <row r="160" spans="1:7" ht="12.75">
      <c r="A160" s="49"/>
      <c r="B160" s="10" t="s">
        <v>48</v>
      </c>
      <c r="C160" s="11" t="s">
        <v>123</v>
      </c>
      <c r="D160" s="13">
        <v>900</v>
      </c>
      <c r="E160" s="40"/>
      <c r="F160" s="13">
        <v>900</v>
      </c>
      <c r="G160" s="40"/>
    </row>
    <row r="161" spans="1:7" ht="12.75">
      <c r="A161" s="49"/>
      <c r="B161" s="10"/>
      <c r="C161" s="11"/>
      <c r="D161" s="13"/>
      <c r="E161" s="40"/>
      <c r="F161" s="13"/>
      <c r="G161" s="40"/>
    </row>
    <row r="162" spans="1:7" ht="68.25">
      <c r="A162" s="49"/>
      <c r="B162" s="10" t="s">
        <v>247</v>
      </c>
      <c r="C162" s="11" t="s">
        <v>125</v>
      </c>
      <c r="D162" s="13">
        <f>D163</f>
        <v>0</v>
      </c>
      <c r="E162" s="40"/>
      <c r="F162" s="13">
        <f>F163</f>
        <v>0</v>
      </c>
      <c r="G162" s="40"/>
    </row>
    <row r="163" spans="1:7" ht="68.25">
      <c r="A163" s="49"/>
      <c r="B163" s="10" t="s">
        <v>247</v>
      </c>
      <c r="C163" s="11" t="s">
        <v>125</v>
      </c>
      <c r="D163" s="13">
        <f>D164</f>
        <v>0</v>
      </c>
      <c r="E163" s="40"/>
      <c r="F163" s="13">
        <f>F164</f>
        <v>0</v>
      </c>
      <c r="G163" s="40"/>
    </row>
    <row r="164" spans="1:7" ht="13.5" thickBot="1">
      <c r="A164" s="49"/>
      <c r="B164" s="152" t="s">
        <v>48</v>
      </c>
      <c r="C164" s="158" t="s">
        <v>124</v>
      </c>
      <c r="D164" s="166"/>
      <c r="E164" s="148"/>
      <c r="F164" s="166"/>
      <c r="G164" s="148"/>
    </row>
    <row r="165" spans="1:7" ht="13.5" thickBot="1">
      <c r="A165" s="144"/>
      <c r="B165" s="155"/>
      <c r="C165" s="61"/>
      <c r="D165" s="168"/>
      <c r="E165" s="167"/>
      <c r="F165" s="168"/>
      <c r="G165" s="157"/>
    </row>
    <row r="166" spans="1:7" ht="12.75">
      <c r="A166" s="49"/>
      <c r="B166" s="53" t="s">
        <v>13</v>
      </c>
      <c r="C166" s="54" t="s">
        <v>32</v>
      </c>
      <c r="D166" s="57">
        <f>D167</f>
        <v>936</v>
      </c>
      <c r="E166" s="58"/>
      <c r="F166" s="57">
        <f>F167</f>
        <v>936</v>
      </c>
      <c r="G166" s="58"/>
    </row>
    <row r="167" spans="1:7" ht="58.5">
      <c r="A167" s="49"/>
      <c r="B167" s="18" t="s">
        <v>248</v>
      </c>
      <c r="C167" s="11" t="s">
        <v>82</v>
      </c>
      <c r="D167" s="13">
        <f>D168</f>
        <v>936</v>
      </c>
      <c r="E167" s="40"/>
      <c r="F167" s="13">
        <f>F168</f>
        <v>936</v>
      </c>
      <c r="G167" s="40"/>
    </row>
    <row r="168" spans="1:7" ht="58.5">
      <c r="A168" s="49"/>
      <c r="B168" s="18" t="s">
        <v>248</v>
      </c>
      <c r="C168" s="11" t="s">
        <v>82</v>
      </c>
      <c r="D168" s="13">
        <f>D169</f>
        <v>936</v>
      </c>
      <c r="E168" s="40"/>
      <c r="F168" s="13">
        <f>F169</f>
        <v>936</v>
      </c>
      <c r="G168" s="40"/>
    </row>
    <row r="169" spans="1:7" ht="12.75">
      <c r="A169" s="49"/>
      <c r="B169" s="10" t="s">
        <v>48</v>
      </c>
      <c r="C169" s="11" t="s">
        <v>83</v>
      </c>
      <c r="D169" s="13">
        <v>936</v>
      </c>
      <c r="E169" s="40"/>
      <c r="F169" s="13">
        <v>936</v>
      </c>
      <c r="G169" s="40"/>
    </row>
    <row r="170" spans="1:7" ht="12.75">
      <c r="A170" s="49"/>
      <c r="B170" s="10"/>
      <c r="C170" s="9"/>
      <c r="D170" s="13"/>
      <c r="E170" s="40"/>
      <c r="F170" s="13"/>
      <c r="G170" s="40"/>
    </row>
    <row r="171" spans="1:7" ht="18.75">
      <c r="A171" s="49"/>
      <c r="B171" s="7" t="s">
        <v>20</v>
      </c>
      <c r="C171" s="8" t="s">
        <v>31</v>
      </c>
      <c r="D171" s="12">
        <f>D172</f>
        <v>396</v>
      </c>
      <c r="E171" s="40"/>
      <c r="F171" s="12">
        <f>F172</f>
        <v>396</v>
      </c>
      <c r="G171" s="40"/>
    </row>
    <row r="172" spans="1:7" ht="63.75">
      <c r="A172" s="49"/>
      <c r="B172" s="53" t="s">
        <v>126</v>
      </c>
      <c r="C172" s="9" t="s">
        <v>129</v>
      </c>
      <c r="D172" s="13">
        <f>D173</f>
        <v>396</v>
      </c>
      <c r="E172" s="40"/>
      <c r="F172" s="13">
        <f>F173</f>
        <v>396</v>
      </c>
      <c r="G172" s="40"/>
    </row>
    <row r="173" spans="1:7" ht="58.5">
      <c r="A173" s="49"/>
      <c r="B173" s="10" t="s">
        <v>224</v>
      </c>
      <c r="C173" s="11" t="s">
        <v>81</v>
      </c>
      <c r="D173" s="13">
        <f>D174</f>
        <v>396</v>
      </c>
      <c r="E173" s="40"/>
      <c r="F173" s="13">
        <f>F174</f>
        <v>396</v>
      </c>
      <c r="G173" s="40"/>
    </row>
    <row r="174" spans="1:7" ht="19.5">
      <c r="A174" s="49"/>
      <c r="B174" s="10" t="s">
        <v>84</v>
      </c>
      <c r="C174" s="11" t="s">
        <v>217</v>
      </c>
      <c r="D174" s="13">
        <v>396</v>
      </c>
      <c r="E174" s="40"/>
      <c r="F174" s="13">
        <v>396</v>
      </c>
      <c r="G174" s="40"/>
    </row>
    <row r="175" spans="1:7" ht="33.75">
      <c r="A175" s="52"/>
      <c r="B175" s="131" t="s">
        <v>277</v>
      </c>
      <c r="C175" s="132" t="s">
        <v>280</v>
      </c>
      <c r="D175" s="12">
        <f>D176</f>
        <v>0</v>
      </c>
      <c r="E175" s="40"/>
      <c r="F175" s="12">
        <f>F176</f>
        <v>0</v>
      </c>
      <c r="G175" s="40"/>
    </row>
    <row r="176" spans="1:7" ht="22.5">
      <c r="A176" s="52"/>
      <c r="B176" s="130" t="s">
        <v>278</v>
      </c>
      <c r="C176" s="133" t="s">
        <v>281</v>
      </c>
      <c r="D176" s="13">
        <f>D177</f>
        <v>0</v>
      </c>
      <c r="E176" s="40"/>
      <c r="F176" s="13">
        <f>F177</f>
        <v>0</v>
      </c>
      <c r="G176" s="40"/>
    </row>
    <row r="177" spans="1:7" ht="22.5">
      <c r="A177" s="52"/>
      <c r="B177" s="130" t="s">
        <v>279</v>
      </c>
      <c r="C177" s="133" t="s">
        <v>282</v>
      </c>
      <c r="D177" s="13">
        <f>D178</f>
        <v>0</v>
      </c>
      <c r="E177" s="40"/>
      <c r="F177" s="13">
        <f>F178</f>
        <v>0</v>
      </c>
      <c r="G177" s="40"/>
    </row>
    <row r="178" spans="1:7" ht="123.75">
      <c r="A178" s="49"/>
      <c r="B178" s="134" t="s">
        <v>284</v>
      </c>
      <c r="C178" s="133" t="s">
        <v>283</v>
      </c>
      <c r="D178" s="22"/>
      <c r="E178" s="40"/>
      <c r="F178" s="22"/>
      <c r="G178" s="40"/>
    </row>
    <row r="179" spans="1:7" ht="13.5" thickBot="1">
      <c r="A179" s="49"/>
      <c r="B179" s="10"/>
      <c r="C179" s="9"/>
      <c r="D179" s="22"/>
      <c r="E179" s="40"/>
      <c r="F179" s="22"/>
      <c r="G179" s="40"/>
    </row>
    <row r="180" spans="1:7" ht="13.5" thickBot="1">
      <c r="A180" s="24"/>
      <c r="B180" s="23" t="s">
        <v>34</v>
      </c>
      <c r="C180" s="25"/>
      <c r="D180" s="26">
        <f>D5</f>
        <v>55631.93394</v>
      </c>
      <c r="E180" s="26">
        <f>E5</f>
        <v>13166.353939999999</v>
      </c>
      <c r="F180" s="26">
        <f>F5</f>
        <v>59440.486860000005</v>
      </c>
      <c r="G180" s="26">
        <f>G5</f>
        <v>16974.906860000003</v>
      </c>
    </row>
    <row r="181" spans="2:7" ht="16.5" thickBot="1">
      <c r="B181" s="36" t="s">
        <v>59</v>
      </c>
      <c r="C181" s="32"/>
      <c r="D181" s="31">
        <v>1056.26</v>
      </c>
      <c r="E181" s="34"/>
      <c r="F181" s="31">
        <v>2112.51</v>
      </c>
      <c r="G181" s="34"/>
    </row>
    <row r="182" spans="2:7" ht="23.25" thickBot="1">
      <c r="B182" s="37" t="s">
        <v>60</v>
      </c>
      <c r="C182" s="33"/>
      <c r="D182" s="65">
        <f>SUM(D180:D181)</f>
        <v>56688.193940000005</v>
      </c>
      <c r="E182" s="35"/>
      <c r="F182" s="65">
        <f>SUM(F180:F181)</f>
        <v>61552.99686000001</v>
      </c>
      <c r="G182" s="35"/>
    </row>
  </sheetData>
  <sheetProtection/>
  <mergeCells count="7">
    <mergeCell ref="C1:G1"/>
    <mergeCell ref="F3:G3"/>
    <mergeCell ref="A2:E2"/>
    <mergeCell ref="A3:A4"/>
    <mergeCell ref="B3:B4"/>
    <mergeCell ref="C3:C4"/>
    <mergeCell ref="D3:E3"/>
  </mergeCells>
  <printOptions/>
  <pageMargins left="0.7480314960629921" right="0" top="0.1968503937007874" bottom="0.15748031496062992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9"/>
  <sheetViews>
    <sheetView zoomScale="125" zoomScaleNormal="125" zoomScalePageLayoutView="0" workbookViewId="0" topLeftCell="A4">
      <selection activeCell="F14" sqref="F14"/>
    </sheetView>
  </sheetViews>
  <sheetFormatPr defaultColWidth="9.00390625" defaultRowHeight="12.75"/>
  <cols>
    <col min="1" max="1" width="5.75390625" style="0" customWidth="1"/>
    <col min="2" max="2" width="39.375" style="0" customWidth="1"/>
    <col min="3" max="3" width="18.00390625" style="0" customWidth="1"/>
    <col min="4" max="4" width="14.125" style="0" customWidth="1"/>
    <col min="5" max="5" width="16.375" style="0" customWidth="1"/>
    <col min="6" max="6" width="15.875" style="0" customWidth="1"/>
    <col min="7" max="7" width="13.375" style="0" customWidth="1"/>
  </cols>
  <sheetData>
    <row r="2" spans="3:6" ht="12.75">
      <c r="C2" s="192" t="s">
        <v>326</v>
      </c>
      <c r="D2" s="193"/>
      <c r="E2" s="193"/>
      <c r="F2" s="69"/>
    </row>
    <row r="3" spans="3:6" ht="12.75">
      <c r="C3" s="193"/>
      <c r="D3" s="193"/>
      <c r="E3" s="193"/>
      <c r="F3" s="69"/>
    </row>
    <row r="4" spans="3:6" ht="12.75">
      <c r="C4" s="193"/>
      <c r="D4" s="193"/>
      <c r="E4" s="193"/>
      <c r="F4" s="69"/>
    </row>
    <row r="5" spans="3:6" ht="12.75">
      <c r="C5" s="193"/>
      <c r="D5" s="193"/>
      <c r="E5" s="193"/>
      <c r="F5" s="69"/>
    </row>
    <row r="6" spans="3:6" ht="12.75">
      <c r="C6" s="193"/>
      <c r="D6" s="193"/>
      <c r="E6" s="193"/>
      <c r="F6" s="69"/>
    </row>
    <row r="7" spans="2:6" ht="15.75">
      <c r="B7" s="66"/>
      <c r="C7" s="193"/>
      <c r="D7" s="193"/>
      <c r="E7" s="193"/>
      <c r="F7" s="69"/>
    </row>
    <row r="8" ht="15.75">
      <c r="C8" s="67" t="s">
        <v>61</v>
      </c>
    </row>
    <row r="9" ht="15.75">
      <c r="C9" s="67" t="s">
        <v>64</v>
      </c>
    </row>
    <row r="10" spans="2:5" ht="35.25" customHeight="1">
      <c r="B10" s="194" t="s">
        <v>65</v>
      </c>
      <c r="C10" s="195"/>
      <c r="D10" s="195"/>
      <c r="E10" s="195"/>
    </row>
    <row r="11" ht="15.75">
      <c r="C11" s="67" t="s">
        <v>62</v>
      </c>
    </row>
    <row r="12" ht="15.75">
      <c r="C12" s="67" t="s">
        <v>310</v>
      </c>
    </row>
    <row r="13" ht="16.5" thickBot="1">
      <c r="B13" s="66"/>
    </row>
    <row r="14" spans="2:6" ht="108.75" customHeight="1">
      <c r="B14" s="196" t="s">
        <v>63</v>
      </c>
      <c r="C14" s="181" t="s">
        <v>66</v>
      </c>
      <c r="D14" s="183" t="s">
        <v>1</v>
      </c>
      <c r="E14" s="184"/>
      <c r="F14" s="68"/>
    </row>
    <row r="15" spans="2:6" ht="30" thickBot="1">
      <c r="B15" s="197"/>
      <c r="C15" s="182"/>
      <c r="D15" s="55" t="s">
        <v>2</v>
      </c>
      <c r="E15" s="56" t="s">
        <v>21</v>
      </c>
      <c r="F15" s="30"/>
    </row>
    <row r="16" spans="2:8" ht="24.75" customHeight="1" thickBot="1">
      <c r="B16" s="60" t="s">
        <v>291</v>
      </c>
      <c r="C16" s="61"/>
      <c r="D16" s="140">
        <f>D18+D36+D44+D47+D55+D60+D80+D93+D96</f>
        <v>49433.950000000004</v>
      </c>
      <c r="E16" s="63">
        <f>E77+E93+E101</f>
        <v>3867.93</v>
      </c>
      <c r="F16" s="139"/>
      <c r="G16" s="139"/>
      <c r="H16" s="2"/>
    </row>
    <row r="17" spans="2:6" ht="15" customHeight="1">
      <c r="B17" s="53"/>
      <c r="C17" s="54"/>
      <c r="D17" s="57"/>
      <c r="E17" s="58"/>
      <c r="F17" s="68"/>
    </row>
    <row r="18" spans="2:5" ht="51.75" customHeight="1">
      <c r="B18" s="53" t="s">
        <v>223</v>
      </c>
      <c r="C18" s="80">
        <v>5000000000</v>
      </c>
      <c r="D18" s="81">
        <f>D19+D24+D30+D32+D34</f>
        <v>20262.769999999997</v>
      </c>
      <c r="E18" s="73"/>
    </row>
    <row r="19" spans="2:5" ht="56.25" customHeight="1">
      <c r="B19" s="77" t="s">
        <v>224</v>
      </c>
      <c r="C19" s="78" t="s">
        <v>136</v>
      </c>
      <c r="D19" s="79">
        <f>SUM(D20:D23)</f>
        <v>5188.799999999999</v>
      </c>
      <c r="E19" s="40"/>
    </row>
    <row r="20" spans="2:5" ht="25.5" customHeight="1">
      <c r="B20" s="10" t="s">
        <v>44</v>
      </c>
      <c r="C20" s="9" t="s">
        <v>137</v>
      </c>
      <c r="D20" s="13">
        <v>4957.9</v>
      </c>
      <c r="E20" s="40"/>
    </row>
    <row r="21" spans="2:5" ht="24" customHeight="1">
      <c r="B21" s="10" t="s">
        <v>45</v>
      </c>
      <c r="C21" s="9" t="s">
        <v>138</v>
      </c>
      <c r="D21" s="13">
        <v>107.9</v>
      </c>
      <c r="E21" s="40"/>
    </row>
    <row r="22" spans="2:5" ht="12.75">
      <c r="B22" s="10" t="s">
        <v>67</v>
      </c>
      <c r="C22" s="9" t="s">
        <v>139</v>
      </c>
      <c r="D22" s="13">
        <v>12.3</v>
      </c>
      <c r="E22" s="40"/>
    </row>
    <row r="23" spans="2:5" ht="19.5">
      <c r="B23" s="10" t="s">
        <v>84</v>
      </c>
      <c r="C23" s="11" t="s">
        <v>306</v>
      </c>
      <c r="D23" s="13">
        <v>110.7</v>
      </c>
      <c r="E23" s="40"/>
    </row>
    <row r="24" spans="2:5" ht="45.75">
      <c r="B24" s="77" t="s">
        <v>228</v>
      </c>
      <c r="C24" s="78" t="s">
        <v>140</v>
      </c>
      <c r="D24" s="79">
        <f>SUM(D25:D29)</f>
        <v>15</v>
      </c>
      <c r="E24" s="40"/>
    </row>
    <row r="25" spans="2:5" ht="12.75">
      <c r="B25" s="10" t="s">
        <v>47</v>
      </c>
      <c r="C25" s="9" t="s">
        <v>141</v>
      </c>
      <c r="D25" s="13"/>
      <c r="E25" s="40"/>
    </row>
    <row r="26" spans="2:5" ht="12.75">
      <c r="B26" s="10" t="s">
        <v>85</v>
      </c>
      <c r="C26" s="9" t="s">
        <v>144</v>
      </c>
      <c r="D26" s="13"/>
      <c r="E26" s="40"/>
    </row>
    <row r="27" spans="2:5" ht="24" customHeight="1">
      <c r="B27" s="10" t="s">
        <v>44</v>
      </c>
      <c r="C27" s="9" t="s">
        <v>187</v>
      </c>
      <c r="D27" s="14"/>
      <c r="E27" s="44"/>
    </row>
    <row r="28" spans="2:5" ht="19.5">
      <c r="B28" s="10" t="s">
        <v>45</v>
      </c>
      <c r="C28" s="9" t="s">
        <v>221</v>
      </c>
      <c r="D28" s="14">
        <v>3.5</v>
      </c>
      <c r="E28" s="44"/>
    </row>
    <row r="29" spans="2:5" ht="19.5">
      <c r="B29" s="10" t="s">
        <v>45</v>
      </c>
      <c r="C29" s="9" t="s">
        <v>145</v>
      </c>
      <c r="D29" s="13">
        <v>11.5</v>
      </c>
      <c r="E29" s="40"/>
    </row>
    <row r="30" spans="2:5" ht="45.75">
      <c r="B30" s="77" t="s">
        <v>225</v>
      </c>
      <c r="C30" s="78" t="s">
        <v>79</v>
      </c>
      <c r="D30" s="79">
        <f>D31</f>
        <v>14958.97</v>
      </c>
      <c r="E30" s="40"/>
    </row>
    <row r="31" spans="2:5" ht="12.75">
      <c r="B31" s="10" t="s">
        <v>48</v>
      </c>
      <c r="C31" s="9" t="s">
        <v>80</v>
      </c>
      <c r="D31" s="13">
        <v>14958.97</v>
      </c>
      <c r="E31" s="40"/>
    </row>
    <row r="32" spans="2:5" ht="36.75">
      <c r="B32" s="77" t="s">
        <v>298</v>
      </c>
      <c r="C32" s="78" t="s">
        <v>190</v>
      </c>
      <c r="D32" s="79">
        <f>D33</f>
        <v>100</v>
      </c>
      <c r="E32" s="40"/>
    </row>
    <row r="33" spans="2:5" ht="12.75">
      <c r="B33" s="10" t="s">
        <v>48</v>
      </c>
      <c r="C33" s="9" t="s">
        <v>191</v>
      </c>
      <c r="D33" s="13">
        <v>100</v>
      </c>
      <c r="E33" s="40"/>
    </row>
    <row r="34" spans="2:5" ht="36.75">
      <c r="B34" s="77" t="s">
        <v>297</v>
      </c>
      <c r="C34" s="78" t="s">
        <v>192</v>
      </c>
      <c r="D34" s="79">
        <v>0</v>
      </c>
      <c r="E34" s="40"/>
    </row>
    <row r="35" spans="2:5" ht="12.75">
      <c r="B35" s="10" t="s">
        <v>48</v>
      </c>
      <c r="C35" s="9" t="s">
        <v>193</v>
      </c>
      <c r="D35" s="13">
        <v>0</v>
      </c>
      <c r="E35" s="40"/>
    </row>
    <row r="36" spans="2:5" ht="36.75">
      <c r="B36" s="7" t="s">
        <v>229</v>
      </c>
      <c r="C36" s="82" t="s">
        <v>188</v>
      </c>
      <c r="D36" s="83">
        <f>D37+D40+D41</f>
        <v>156</v>
      </c>
      <c r="E36" s="40"/>
    </row>
    <row r="37" spans="2:5" ht="45.75">
      <c r="B37" s="77" t="s">
        <v>252</v>
      </c>
      <c r="C37" s="78" t="s">
        <v>146</v>
      </c>
      <c r="D37" s="84">
        <f>D38+D39</f>
        <v>46</v>
      </c>
      <c r="E37" s="40"/>
    </row>
    <row r="38" spans="2:5" ht="12.75">
      <c r="B38" s="10" t="s">
        <v>48</v>
      </c>
      <c r="C38" s="9" t="s">
        <v>147</v>
      </c>
      <c r="D38" s="14">
        <v>20</v>
      </c>
      <c r="E38" s="40"/>
    </row>
    <row r="39" spans="2:5" ht="19.5">
      <c r="B39" s="10" t="s">
        <v>45</v>
      </c>
      <c r="C39" s="9" t="s">
        <v>148</v>
      </c>
      <c r="D39" s="14">
        <v>26</v>
      </c>
      <c r="E39" s="40"/>
    </row>
    <row r="40" spans="2:5" ht="12.75">
      <c r="B40" s="10" t="s">
        <v>48</v>
      </c>
      <c r="C40" s="9" t="s">
        <v>301</v>
      </c>
      <c r="D40" s="14">
        <v>20</v>
      </c>
      <c r="E40" s="40"/>
    </row>
    <row r="41" spans="2:5" ht="45.75">
      <c r="B41" s="118" t="s">
        <v>299</v>
      </c>
      <c r="C41" s="78" t="s">
        <v>149</v>
      </c>
      <c r="D41" s="84">
        <f>D42</f>
        <v>90</v>
      </c>
      <c r="E41" s="40"/>
    </row>
    <row r="42" spans="2:5" ht="39">
      <c r="B42" s="10" t="s">
        <v>70</v>
      </c>
      <c r="C42" s="9" t="s">
        <v>150</v>
      </c>
      <c r="D42" s="14">
        <v>90</v>
      </c>
      <c r="E42" s="40"/>
    </row>
    <row r="43" spans="2:5" ht="12.75">
      <c r="B43" s="17" t="s">
        <v>51</v>
      </c>
      <c r="C43" s="9" t="s">
        <v>151</v>
      </c>
      <c r="D43" s="14">
        <v>6</v>
      </c>
      <c r="E43" s="40"/>
    </row>
    <row r="44" spans="2:5" ht="45.75">
      <c r="B44" s="7" t="s">
        <v>231</v>
      </c>
      <c r="C44" s="82" t="s">
        <v>152</v>
      </c>
      <c r="D44" s="85">
        <v>0</v>
      </c>
      <c r="E44" s="40"/>
    </row>
    <row r="45" spans="2:5" ht="36.75">
      <c r="B45" s="77" t="s">
        <v>232</v>
      </c>
      <c r="C45" s="78" t="s">
        <v>153</v>
      </c>
      <c r="D45" s="86">
        <v>0</v>
      </c>
      <c r="E45" s="40"/>
    </row>
    <row r="46" spans="2:5" ht="27.75" customHeight="1">
      <c r="B46" s="10" t="s">
        <v>53</v>
      </c>
      <c r="C46" s="9" t="s">
        <v>154</v>
      </c>
      <c r="D46" s="13">
        <v>0</v>
      </c>
      <c r="E46" s="40"/>
    </row>
    <row r="47" spans="2:5" ht="28.5" customHeight="1">
      <c r="B47" s="7" t="s">
        <v>300</v>
      </c>
      <c r="C47" s="87" t="s">
        <v>155</v>
      </c>
      <c r="D47" s="88">
        <f>D48+D51+D53</f>
        <v>2864.58</v>
      </c>
      <c r="E47" s="40"/>
    </row>
    <row r="48" spans="2:5" ht="45.75">
      <c r="B48" s="77" t="s">
        <v>234</v>
      </c>
      <c r="C48" s="89" t="s">
        <v>156</v>
      </c>
      <c r="D48" s="90">
        <f>SUM(D49:D50)</f>
        <v>200</v>
      </c>
      <c r="E48" s="40"/>
    </row>
    <row r="49" spans="2:5" ht="20.25" customHeight="1">
      <c r="B49" s="10" t="s">
        <v>45</v>
      </c>
      <c r="C49" s="11" t="s">
        <v>157</v>
      </c>
      <c r="D49" s="22">
        <v>200</v>
      </c>
      <c r="E49" s="41">
        <v>0</v>
      </c>
    </row>
    <row r="50" spans="2:5" ht="12.75">
      <c r="B50" s="10" t="s">
        <v>67</v>
      </c>
      <c r="C50" s="11" t="s">
        <v>158</v>
      </c>
      <c r="D50" s="22">
        <v>0</v>
      </c>
      <c r="E50" s="40">
        <v>0</v>
      </c>
    </row>
    <row r="51" spans="2:5" ht="54.75">
      <c r="B51" s="77" t="s">
        <v>235</v>
      </c>
      <c r="C51" s="89" t="s">
        <v>159</v>
      </c>
      <c r="D51" s="90">
        <f>D52</f>
        <v>2464.58</v>
      </c>
      <c r="E51" s="41"/>
    </row>
    <row r="52" spans="2:5" ht="12.75">
      <c r="B52" s="10" t="s">
        <v>48</v>
      </c>
      <c r="C52" s="11" t="s">
        <v>160</v>
      </c>
      <c r="D52" s="22">
        <v>2464.58</v>
      </c>
      <c r="E52" s="40"/>
    </row>
    <row r="53" spans="1:5" ht="45.75">
      <c r="A53" s="2"/>
      <c r="B53" s="77" t="s">
        <v>236</v>
      </c>
      <c r="C53" s="89" t="s">
        <v>161</v>
      </c>
      <c r="D53" s="90">
        <v>200</v>
      </c>
      <c r="E53" s="41">
        <v>0</v>
      </c>
    </row>
    <row r="54" spans="2:5" ht="12.75">
      <c r="B54" s="10" t="s">
        <v>48</v>
      </c>
      <c r="C54" s="11" t="s">
        <v>162</v>
      </c>
      <c r="D54" s="22">
        <v>200</v>
      </c>
      <c r="E54" s="40"/>
    </row>
    <row r="55" spans="2:5" s="2" customFormat="1" ht="49.5" customHeight="1">
      <c r="B55" s="7" t="s">
        <v>237</v>
      </c>
      <c r="C55" s="87" t="s">
        <v>163</v>
      </c>
      <c r="D55" s="88">
        <f>SUM(D56:D59)</f>
        <v>2618.31</v>
      </c>
      <c r="E55" s="41"/>
    </row>
    <row r="56" spans="2:5" ht="19.5">
      <c r="B56" s="10" t="s">
        <v>45</v>
      </c>
      <c r="C56" s="11" t="s">
        <v>302</v>
      </c>
      <c r="D56" s="22">
        <v>350</v>
      </c>
      <c r="E56" s="40">
        <v>0</v>
      </c>
    </row>
    <row r="57" spans="2:5" ht="19.5">
      <c r="B57" s="10" t="s">
        <v>45</v>
      </c>
      <c r="C57" s="11" t="s">
        <v>305</v>
      </c>
      <c r="D57" s="22">
        <v>669.31</v>
      </c>
      <c r="E57" s="41"/>
    </row>
    <row r="58" spans="2:5" ht="12.75">
      <c r="B58" s="10" t="s">
        <v>48</v>
      </c>
      <c r="C58" s="11" t="s">
        <v>304</v>
      </c>
      <c r="D58" s="22">
        <v>1199</v>
      </c>
      <c r="E58" s="40"/>
    </row>
    <row r="59" spans="2:5" ht="19.5">
      <c r="B59" s="10" t="s">
        <v>45</v>
      </c>
      <c r="C59" s="11" t="s">
        <v>303</v>
      </c>
      <c r="D59" s="22">
        <v>400</v>
      </c>
      <c r="E59" s="40"/>
    </row>
    <row r="60" spans="2:5" ht="30.75" customHeight="1">
      <c r="B60" s="7" t="s">
        <v>239</v>
      </c>
      <c r="C60" s="87" t="s">
        <v>164</v>
      </c>
      <c r="D60" s="88">
        <f>D61+D68+D71+D74+D77</f>
        <v>6545.17</v>
      </c>
      <c r="E60" s="91"/>
    </row>
    <row r="61" spans="2:5" ht="36.75">
      <c r="B61" s="77" t="s">
        <v>240</v>
      </c>
      <c r="C61" s="78" t="s">
        <v>165</v>
      </c>
      <c r="D61" s="90">
        <f>SUM(D62:D67)</f>
        <v>3417</v>
      </c>
      <c r="E61" s="92"/>
    </row>
    <row r="62" spans="2:5" ht="12.75">
      <c r="B62" s="17" t="s">
        <v>51</v>
      </c>
      <c r="C62" s="9" t="s">
        <v>166</v>
      </c>
      <c r="D62" s="22"/>
      <c r="E62" s="47"/>
    </row>
    <row r="63" spans="2:5" ht="19.5">
      <c r="B63" s="10" t="s">
        <v>45</v>
      </c>
      <c r="C63" s="9" t="s">
        <v>167</v>
      </c>
      <c r="D63" s="22">
        <v>3217</v>
      </c>
      <c r="E63" s="47"/>
    </row>
    <row r="64" spans="2:5" ht="48.75">
      <c r="B64" s="17" t="s">
        <v>52</v>
      </c>
      <c r="C64" s="9" t="s">
        <v>168</v>
      </c>
      <c r="D64" s="22"/>
      <c r="E64" s="48"/>
    </row>
    <row r="65" spans="2:5" ht="19.5">
      <c r="B65" s="10" t="s">
        <v>45</v>
      </c>
      <c r="C65" s="9" t="s">
        <v>169</v>
      </c>
      <c r="D65" s="22"/>
      <c r="E65" s="48"/>
    </row>
    <row r="66" spans="2:5" ht="12.75">
      <c r="B66" s="10"/>
      <c r="C66" s="9" t="s">
        <v>165</v>
      </c>
      <c r="D66" s="22"/>
      <c r="E66" s="48"/>
    </row>
    <row r="67" spans="2:5" ht="12.75">
      <c r="B67" s="10" t="s">
        <v>48</v>
      </c>
      <c r="C67" s="9" t="s">
        <v>170</v>
      </c>
      <c r="D67" s="22">
        <v>200</v>
      </c>
      <c r="E67" s="48"/>
    </row>
    <row r="68" spans="2:5" ht="45.75">
      <c r="B68" s="77" t="s">
        <v>241</v>
      </c>
      <c r="C68" s="78" t="s">
        <v>171</v>
      </c>
      <c r="D68" s="90">
        <f>D69</f>
        <v>210.5</v>
      </c>
      <c r="E68" s="93"/>
    </row>
    <row r="69" spans="2:5" ht="12.75">
      <c r="B69" s="10" t="s">
        <v>48</v>
      </c>
      <c r="C69" s="9" t="s">
        <v>172</v>
      </c>
      <c r="D69" s="22">
        <v>210.5</v>
      </c>
      <c r="E69" s="47"/>
    </row>
    <row r="70" spans="2:5" ht="12.75">
      <c r="B70" s="10"/>
      <c r="C70" s="9"/>
      <c r="D70" s="22"/>
      <c r="E70" s="47"/>
    </row>
    <row r="71" spans="2:5" ht="45.75">
      <c r="B71" s="77" t="s">
        <v>242</v>
      </c>
      <c r="C71" s="78" t="s">
        <v>189</v>
      </c>
      <c r="D71" s="90">
        <f>D72</f>
        <v>1438.67</v>
      </c>
      <c r="E71" s="92">
        <v>0</v>
      </c>
    </row>
    <row r="72" spans="2:5" ht="12.75">
      <c r="B72" s="10" t="s">
        <v>48</v>
      </c>
      <c r="C72" s="9" t="s">
        <v>173</v>
      </c>
      <c r="D72" s="22">
        <v>1438.67</v>
      </c>
      <c r="E72" s="47"/>
    </row>
    <row r="73" spans="2:5" ht="18" customHeight="1">
      <c r="B73" s="10"/>
      <c r="C73" s="9"/>
      <c r="D73" s="22"/>
      <c r="E73" s="47"/>
    </row>
    <row r="74" spans="2:5" s="94" customFormat="1" ht="41.25" customHeight="1">
      <c r="B74" s="77" t="s">
        <v>292</v>
      </c>
      <c r="C74" s="78" t="s">
        <v>174</v>
      </c>
      <c r="D74" s="90">
        <f>D75</f>
        <v>180</v>
      </c>
      <c r="E74" s="93"/>
    </row>
    <row r="75" spans="2:5" ht="12.75">
      <c r="B75" s="10" t="s">
        <v>48</v>
      </c>
      <c r="C75" s="9" t="s">
        <v>175</v>
      </c>
      <c r="D75" s="22">
        <v>180</v>
      </c>
      <c r="E75" s="47"/>
    </row>
    <row r="76" spans="2:5" ht="12.75">
      <c r="B76" s="10"/>
      <c r="C76" s="11"/>
      <c r="D76" s="22"/>
      <c r="E76" s="47"/>
    </row>
    <row r="77" spans="2:5" s="94" customFormat="1" ht="36.75">
      <c r="B77" s="77" t="s">
        <v>243</v>
      </c>
      <c r="C77" s="78" t="s">
        <v>176</v>
      </c>
      <c r="D77" s="90">
        <f>D78+D79</f>
        <v>1299</v>
      </c>
      <c r="E77" s="92">
        <f>E78</f>
        <v>130</v>
      </c>
    </row>
    <row r="78" spans="2:5" ht="12.75">
      <c r="B78" s="10" t="s">
        <v>48</v>
      </c>
      <c r="C78" s="9" t="s">
        <v>177</v>
      </c>
      <c r="D78" s="22">
        <v>1078.84</v>
      </c>
      <c r="E78" s="47">
        <v>130</v>
      </c>
    </row>
    <row r="79" spans="2:5" ht="19.5">
      <c r="B79" s="10" t="s">
        <v>45</v>
      </c>
      <c r="C79" s="9" t="s">
        <v>324</v>
      </c>
      <c r="D79" s="22">
        <v>220.16</v>
      </c>
      <c r="E79" s="47"/>
    </row>
    <row r="80" spans="2:5" ht="27.75">
      <c r="B80" s="29" t="s">
        <v>293</v>
      </c>
      <c r="C80" s="87" t="s">
        <v>178</v>
      </c>
      <c r="D80" s="81">
        <f>D81+D83+D86</f>
        <v>8285.720000000001</v>
      </c>
      <c r="E80" s="40"/>
    </row>
    <row r="81" spans="2:5" ht="36.75">
      <c r="B81" s="95" t="s">
        <v>250</v>
      </c>
      <c r="C81" s="89" t="s">
        <v>179</v>
      </c>
      <c r="D81" s="79">
        <f>D82</f>
        <v>7035.72</v>
      </c>
      <c r="E81" s="40"/>
    </row>
    <row r="82" spans="2:5" ht="12.75">
      <c r="B82" s="10" t="s">
        <v>48</v>
      </c>
      <c r="C82" s="11" t="s">
        <v>180</v>
      </c>
      <c r="D82" s="13">
        <v>7035.72</v>
      </c>
      <c r="E82" s="40"/>
    </row>
    <row r="83" spans="2:5" ht="36.75">
      <c r="B83" s="95" t="s">
        <v>245</v>
      </c>
      <c r="C83" s="89" t="s">
        <v>181</v>
      </c>
      <c r="D83" s="79">
        <v>650</v>
      </c>
      <c r="E83" s="40"/>
    </row>
    <row r="84" spans="2:5" ht="12.75">
      <c r="B84" s="10" t="s">
        <v>48</v>
      </c>
      <c r="C84" s="11" t="s">
        <v>182</v>
      </c>
      <c r="D84" s="13">
        <v>650</v>
      </c>
      <c r="E84" s="40"/>
    </row>
    <row r="85" spans="2:5" ht="12.75">
      <c r="B85" s="7"/>
      <c r="C85" s="8"/>
      <c r="D85" s="12"/>
      <c r="E85" s="40"/>
    </row>
    <row r="86" spans="2:5" ht="63.75">
      <c r="B86" s="119" t="s">
        <v>294</v>
      </c>
      <c r="C86" s="89" t="s">
        <v>183</v>
      </c>
      <c r="D86" s="79">
        <f>D87</f>
        <v>600</v>
      </c>
      <c r="E86" s="40"/>
    </row>
    <row r="87" spans="2:5" ht="58.5">
      <c r="B87" s="120" t="s">
        <v>249</v>
      </c>
      <c r="C87" s="11" t="s">
        <v>183</v>
      </c>
      <c r="D87" s="13">
        <v>600</v>
      </c>
      <c r="E87" s="40"/>
    </row>
    <row r="88" spans="2:5" ht="12.75">
      <c r="B88" s="10" t="s">
        <v>48</v>
      </c>
      <c r="C88" s="11" t="s">
        <v>184</v>
      </c>
      <c r="D88" s="13">
        <v>600</v>
      </c>
      <c r="E88" s="40"/>
    </row>
    <row r="89" spans="2:5" ht="12.75">
      <c r="B89" s="10"/>
      <c r="C89" s="11"/>
      <c r="D89" s="13"/>
      <c r="E89" s="40"/>
    </row>
    <row r="90" spans="2:5" ht="54.75">
      <c r="B90" s="118" t="s">
        <v>247</v>
      </c>
      <c r="C90" s="96">
        <v>4740000000</v>
      </c>
      <c r="D90" s="79">
        <v>0</v>
      </c>
      <c r="E90" s="40"/>
    </row>
    <row r="91" spans="2:5" ht="48.75">
      <c r="B91" s="115" t="s">
        <v>295</v>
      </c>
      <c r="C91" s="76">
        <v>4740000000</v>
      </c>
      <c r="D91" s="13">
        <v>0</v>
      </c>
      <c r="E91" s="40"/>
    </row>
    <row r="92" spans="2:5" ht="12.75">
      <c r="B92" s="10" t="s">
        <v>48</v>
      </c>
      <c r="C92" s="76">
        <v>4740000000610</v>
      </c>
      <c r="D92" s="13"/>
      <c r="E92" s="40"/>
    </row>
    <row r="93" spans="2:5" s="2" customFormat="1" ht="36.75">
      <c r="B93" s="29" t="s">
        <v>296</v>
      </c>
      <c r="C93" s="87" t="s">
        <v>185</v>
      </c>
      <c r="D93" s="81">
        <f>D94</f>
        <v>6189.77</v>
      </c>
      <c r="E93" s="97">
        <v>3500</v>
      </c>
    </row>
    <row r="94" spans="2:5" ht="39">
      <c r="B94" s="18" t="s">
        <v>248</v>
      </c>
      <c r="C94" s="11" t="s">
        <v>185</v>
      </c>
      <c r="D94" s="13">
        <v>6189.77</v>
      </c>
      <c r="E94" s="40">
        <v>3500</v>
      </c>
    </row>
    <row r="95" spans="2:5" ht="12.75">
      <c r="B95" s="10" t="s">
        <v>48</v>
      </c>
      <c r="C95" s="11" t="s">
        <v>186</v>
      </c>
      <c r="D95" s="13">
        <v>336</v>
      </c>
      <c r="E95" s="70"/>
    </row>
    <row r="96" spans="2:5" ht="12.75">
      <c r="B96" s="10" t="s">
        <v>199</v>
      </c>
      <c r="C96" s="116">
        <v>9010000000</v>
      </c>
      <c r="D96" s="13">
        <v>2511.63</v>
      </c>
      <c r="E96" s="70"/>
    </row>
    <row r="97" spans="2:5" ht="58.5">
      <c r="B97" s="115" t="s">
        <v>206</v>
      </c>
      <c r="C97" s="116">
        <v>9017990000</v>
      </c>
      <c r="D97" s="28">
        <v>0</v>
      </c>
      <c r="E97" s="70"/>
    </row>
    <row r="98" spans="2:5" ht="18.75">
      <c r="B98" s="16" t="s">
        <v>46</v>
      </c>
      <c r="C98" s="117">
        <v>9017990000</v>
      </c>
      <c r="D98" s="12">
        <v>0</v>
      </c>
      <c r="E98" s="40"/>
    </row>
    <row r="99" spans="2:5" ht="12.75">
      <c r="B99" s="17" t="s">
        <v>47</v>
      </c>
      <c r="C99" s="116">
        <v>9017990000870</v>
      </c>
      <c r="D99" s="13">
        <v>600</v>
      </c>
      <c r="E99" s="40"/>
    </row>
    <row r="100" spans="2:5" ht="12.75">
      <c r="B100" s="17" t="s">
        <v>312</v>
      </c>
      <c r="C100" s="9"/>
      <c r="D100" s="13">
        <v>1673.7</v>
      </c>
      <c r="E100" s="40"/>
    </row>
    <row r="101" spans="2:5" ht="12.75">
      <c r="B101" s="10" t="s">
        <v>222</v>
      </c>
      <c r="C101" s="11">
        <v>90100511180</v>
      </c>
      <c r="D101" s="22">
        <v>237.93</v>
      </c>
      <c r="E101" s="48">
        <v>237.93</v>
      </c>
    </row>
    <row r="102" spans="2:5" ht="13.5" thickBot="1">
      <c r="B102" s="10"/>
      <c r="C102" s="9"/>
      <c r="D102" s="28"/>
      <c r="E102" s="46"/>
    </row>
    <row r="103" spans="2:5" ht="13.5" thickBot="1">
      <c r="B103" s="23" t="s">
        <v>34</v>
      </c>
      <c r="C103" s="25"/>
      <c r="D103" s="26">
        <v>43640.18</v>
      </c>
      <c r="E103" s="26"/>
    </row>
    <row r="104" spans="2:5" ht="12.75">
      <c r="B104" s="20"/>
      <c r="C104" s="19"/>
      <c r="D104" s="19"/>
      <c r="E104" s="19"/>
    </row>
    <row r="105" spans="2:5" ht="12.75">
      <c r="B105" s="20"/>
      <c r="C105" s="19"/>
      <c r="D105" s="19"/>
      <c r="E105" s="19"/>
    </row>
    <row r="106" spans="2:5" ht="12.75">
      <c r="B106" s="20"/>
      <c r="C106" s="19"/>
      <c r="D106" s="19"/>
      <c r="E106" s="19"/>
    </row>
    <row r="107" spans="2:5" ht="12.75">
      <c r="B107" s="20"/>
      <c r="C107" s="19"/>
      <c r="D107" s="19"/>
      <c r="E107" s="19"/>
    </row>
    <row r="108" spans="2:5" ht="12.75">
      <c r="B108" s="20"/>
      <c r="C108" s="19"/>
      <c r="D108" s="19"/>
      <c r="E108" s="19"/>
    </row>
    <row r="109" spans="2:5" ht="12.75">
      <c r="B109" s="20"/>
      <c r="C109" s="19"/>
      <c r="D109" s="19"/>
      <c r="E109" s="19"/>
    </row>
    <row r="110" spans="2:5" ht="12.75">
      <c r="B110" s="20"/>
      <c r="C110" s="19"/>
      <c r="D110" s="19"/>
      <c r="E110" s="19"/>
    </row>
    <row r="111" spans="2:5" ht="12.75">
      <c r="B111" s="20"/>
      <c r="C111" s="19"/>
      <c r="D111" s="19"/>
      <c r="E111" s="19"/>
    </row>
    <row r="112" spans="2:5" ht="12.75">
      <c r="B112" s="20"/>
      <c r="C112" s="19"/>
      <c r="D112" s="19"/>
      <c r="E112" s="19"/>
    </row>
    <row r="113" spans="2:5" ht="12.75">
      <c r="B113" s="20"/>
      <c r="C113" s="19"/>
      <c r="D113" s="19"/>
      <c r="E113" s="19"/>
    </row>
    <row r="114" spans="2:5" ht="12.75">
      <c r="B114" s="20"/>
      <c r="C114" s="19"/>
      <c r="D114" s="19"/>
      <c r="E114" s="19"/>
    </row>
    <row r="115" spans="2:5" ht="12.75">
      <c r="B115" s="20"/>
      <c r="C115" s="19"/>
      <c r="D115" s="19"/>
      <c r="E115" s="19"/>
    </row>
    <row r="116" spans="2:5" ht="12.75">
      <c r="B116" s="20"/>
      <c r="C116" s="19"/>
      <c r="D116" s="19"/>
      <c r="E116" s="19"/>
    </row>
    <row r="117" spans="2:5" ht="12.75">
      <c r="B117" s="20"/>
      <c r="C117" s="19"/>
      <c r="D117" s="19"/>
      <c r="E117" s="19"/>
    </row>
    <row r="118" spans="2:5" ht="12.75">
      <c r="B118" s="20"/>
      <c r="C118" s="19"/>
      <c r="D118" s="19"/>
      <c r="E118" s="19"/>
    </row>
    <row r="119" spans="2:5" ht="12.75">
      <c r="B119" s="20"/>
      <c r="C119" s="19"/>
      <c r="D119" s="19"/>
      <c r="E119" s="19"/>
    </row>
    <row r="120" spans="2:5" ht="12.75">
      <c r="B120" s="20"/>
      <c r="C120" s="19"/>
      <c r="D120" s="19"/>
      <c r="E120" s="19"/>
    </row>
    <row r="121" spans="2:5" ht="12.75">
      <c r="B121" s="20"/>
      <c r="C121" s="19"/>
      <c r="D121" s="19"/>
      <c r="E121" s="19"/>
    </row>
    <row r="122" spans="2:5" ht="12.75">
      <c r="B122" s="20"/>
      <c r="C122" s="19"/>
      <c r="D122" s="19"/>
      <c r="E122" s="19"/>
    </row>
    <row r="123" spans="2:5" ht="12.75">
      <c r="B123" s="20"/>
      <c r="C123" s="19"/>
      <c r="D123" s="19"/>
      <c r="E123" s="19"/>
    </row>
    <row r="124" spans="2:5" ht="12.75">
      <c r="B124" s="20"/>
      <c r="C124" s="19"/>
      <c r="D124" s="19"/>
      <c r="E124" s="19"/>
    </row>
    <row r="125" spans="2:5" ht="12.75">
      <c r="B125" s="4"/>
      <c r="C125" s="71"/>
      <c r="D125" s="71"/>
      <c r="E125" s="71"/>
    </row>
    <row r="126" spans="2:5" ht="12.75">
      <c r="B126" s="4"/>
      <c r="C126" s="71"/>
      <c r="D126" s="71"/>
      <c r="E126" s="71"/>
    </row>
    <row r="127" spans="2:5" ht="12.75">
      <c r="B127" s="4"/>
      <c r="C127" s="71"/>
      <c r="D127" s="71"/>
      <c r="E127" s="71"/>
    </row>
    <row r="128" spans="2:5" ht="12.75">
      <c r="B128" s="4"/>
      <c r="C128" s="71"/>
      <c r="D128" s="71"/>
      <c r="E128" s="71"/>
    </row>
    <row r="129" spans="2:5" ht="12.75">
      <c r="B129" s="4"/>
      <c r="C129" s="71"/>
      <c r="D129" s="71"/>
      <c r="E129" s="71"/>
    </row>
    <row r="130" spans="2:5" ht="12.75">
      <c r="B130" s="4"/>
      <c r="C130" s="71"/>
      <c r="D130" s="71"/>
      <c r="E130" s="71"/>
    </row>
    <row r="131" spans="3:5" ht="12.75">
      <c r="C131" s="72"/>
      <c r="D131" s="72"/>
      <c r="E131" s="72"/>
    </row>
    <row r="132" spans="3:5" ht="12.75">
      <c r="C132" s="72"/>
      <c r="D132" s="72"/>
      <c r="E132" s="72"/>
    </row>
    <row r="133" spans="3:5" ht="12.75">
      <c r="C133" s="72"/>
      <c r="D133" s="72"/>
      <c r="E133" s="72"/>
    </row>
    <row r="134" spans="3:5" ht="12.75">
      <c r="C134" s="72"/>
      <c r="D134" s="72"/>
      <c r="E134" s="72"/>
    </row>
    <row r="135" spans="3:5" ht="12.75">
      <c r="C135" s="72"/>
      <c r="D135" s="72"/>
      <c r="E135" s="72"/>
    </row>
    <row r="136" spans="3:5" ht="12.75">
      <c r="C136" s="72"/>
      <c r="D136" s="72"/>
      <c r="E136" s="72"/>
    </row>
    <row r="137" spans="3:5" ht="12.75">
      <c r="C137" s="72"/>
      <c r="D137" s="72"/>
      <c r="E137" s="72"/>
    </row>
    <row r="138" spans="3:5" ht="12.75">
      <c r="C138" s="72"/>
      <c r="D138" s="72"/>
      <c r="E138" s="72"/>
    </row>
    <row r="139" spans="3:5" ht="12.75">
      <c r="C139" s="72"/>
      <c r="D139" s="72"/>
      <c r="E139" s="72"/>
    </row>
    <row r="140" spans="3:5" ht="12.75">
      <c r="C140" s="72"/>
      <c r="D140" s="72"/>
      <c r="E140" s="72"/>
    </row>
    <row r="141" spans="3:5" ht="12.75">
      <c r="C141" s="72"/>
      <c r="D141" s="72"/>
      <c r="E141" s="72"/>
    </row>
    <row r="142" spans="3:5" ht="12.75">
      <c r="C142" s="72"/>
      <c r="D142" s="72"/>
      <c r="E142" s="72"/>
    </row>
    <row r="143" spans="3:5" ht="12.75">
      <c r="C143" s="72"/>
      <c r="D143" s="72"/>
      <c r="E143" s="72"/>
    </row>
    <row r="144" spans="3:5" ht="12.75">
      <c r="C144" s="72"/>
      <c r="D144" s="72"/>
      <c r="E144" s="72"/>
    </row>
    <row r="145" spans="3:5" ht="12.75">
      <c r="C145" s="72"/>
      <c r="D145" s="72"/>
      <c r="E145" s="72"/>
    </row>
    <row r="146" spans="3:5" ht="12.75">
      <c r="C146" s="72"/>
      <c r="D146" s="72"/>
      <c r="E146" s="72"/>
    </row>
    <row r="147" spans="3:5" ht="12.75">
      <c r="C147" s="72"/>
      <c r="D147" s="72"/>
      <c r="E147" s="72"/>
    </row>
    <row r="148" spans="3:5" ht="12.75">
      <c r="C148" s="72"/>
      <c r="D148" s="72"/>
      <c r="E148" s="72"/>
    </row>
    <row r="149" spans="3:5" ht="12.75">
      <c r="C149" s="72"/>
      <c r="D149" s="72"/>
      <c r="E149" s="72"/>
    </row>
    <row r="150" spans="3:5" ht="12.75">
      <c r="C150" s="72"/>
      <c r="D150" s="72"/>
      <c r="E150" s="72"/>
    </row>
    <row r="151" spans="3:5" ht="12.75">
      <c r="C151" s="72"/>
      <c r="D151" s="72"/>
      <c r="E151" s="72"/>
    </row>
    <row r="152" spans="3:5" ht="12.75">
      <c r="C152" s="72"/>
      <c r="D152" s="72"/>
      <c r="E152" s="72"/>
    </row>
    <row r="153" spans="3:5" ht="12.75">
      <c r="C153" s="72"/>
      <c r="D153" s="72"/>
      <c r="E153" s="72"/>
    </row>
    <row r="154" spans="3:5" ht="12.75">
      <c r="C154" s="72"/>
      <c r="D154" s="72"/>
      <c r="E154" s="72"/>
    </row>
    <row r="155" spans="3:5" ht="12.75">
      <c r="C155" s="72"/>
      <c r="D155" s="72"/>
      <c r="E155" s="72"/>
    </row>
    <row r="156" spans="3:5" ht="12.75">
      <c r="C156" s="72"/>
      <c r="D156" s="72"/>
      <c r="E156" s="72"/>
    </row>
    <row r="157" spans="3:5" ht="12.75">
      <c r="C157" s="72"/>
      <c r="D157" s="72"/>
      <c r="E157" s="72"/>
    </row>
    <row r="158" spans="3:5" ht="12.75">
      <c r="C158" s="72"/>
      <c r="D158" s="72"/>
      <c r="E158" s="72"/>
    </row>
    <row r="159" spans="3:5" ht="12.75">
      <c r="C159" s="72"/>
      <c r="D159" s="72"/>
      <c r="E159" s="72"/>
    </row>
    <row r="160" spans="3:5" ht="12.75">
      <c r="C160" s="72"/>
      <c r="D160" s="72"/>
      <c r="E160" s="72"/>
    </row>
    <row r="161" spans="3:5" ht="12.75">
      <c r="C161" s="72"/>
      <c r="D161" s="72"/>
      <c r="E161" s="72"/>
    </row>
    <row r="162" spans="3:5" ht="12.75">
      <c r="C162" s="72"/>
      <c r="D162" s="72"/>
      <c r="E162" s="72"/>
    </row>
    <row r="163" spans="3:5" ht="12.75">
      <c r="C163" s="72"/>
      <c r="D163" s="72"/>
      <c r="E163" s="72"/>
    </row>
    <row r="164" spans="3:5" ht="12.75">
      <c r="C164" s="72"/>
      <c r="D164" s="72"/>
      <c r="E164" s="72"/>
    </row>
    <row r="165" spans="3:5" ht="12.75">
      <c r="C165" s="72"/>
      <c r="D165" s="72"/>
      <c r="E165" s="72"/>
    </row>
    <row r="166" spans="3:5" ht="12.75">
      <c r="C166" s="72"/>
      <c r="D166" s="72"/>
      <c r="E166" s="72"/>
    </row>
    <row r="167" spans="3:5" ht="12.75">
      <c r="C167" s="72"/>
      <c r="D167" s="72"/>
      <c r="E167" s="72"/>
    </row>
    <row r="168" spans="3:5" ht="12.75">
      <c r="C168" s="72"/>
      <c r="D168" s="72"/>
      <c r="E168" s="72"/>
    </row>
    <row r="169" spans="3:5" ht="12.75">
      <c r="C169" s="72"/>
      <c r="D169" s="72"/>
      <c r="E169" s="72"/>
    </row>
    <row r="170" spans="3:5" ht="12.75">
      <c r="C170" s="72"/>
      <c r="D170" s="72"/>
      <c r="E170" s="72"/>
    </row>
    <row r="171" spans="3:5" ht="12.75">
      <c r="C171" s="72"/>
      <c r="D171" s="72"/>
      <c r="E171" s="72"/>
    </row>
    <row r="172" spans="3:5" ht="12.75">
      <c r="C172" s="72"/>
      <c r="D172" s="72"/>
      <c r="E172" s="72"/>
    </row>
    <row r="173" spans="3:5" ht="12.75">
      <c r="C173" s="72"/>
      <c r="D173" s="72"/>
      <c r="E173" s="72"/>
    </row>
    <row r="174" spans="3:5" ht="12.75">
      <c r="C174" s="72"/>
      <c r="D174" s="72"/>
      <c r="E174" s="72"/>
    </row>
    <row r="175" spans="3:5" ht="12.75">
      <c r="C175" s="72"/>
      <c r="D175" s="72"/>
      <c r="E175" s="72"/>
    </row>
    <row r="176" spans="3:5" ht="12.75">
      <c r="C176" s="72"/>
      <c r="D176" s="72"/>
      <c r="E176" s="72"/>
    </row>
    <row r="177" spans="3:5" ht="12.75">
      <c r="C177" s="72"/>
      <c r="D177" s="72"/>
      <c r="E177" s="72"/>
    </row>
    <row r="178" spans="3:5" ht="12.75">
      <c r="C178" s="72"/>
      <c r="D178" s="72"/>
      <c r="E178" s="72"/>
    </row>
    <row r="179" spans="3:5" ht="12.75">
      <c r="C179" s="72"/>
      <c r="D179" s="72"/>
      <c r="E179" s="72"/>
    </row>
    <row r="180" spans="3:5" ht="12.75">
      <c r="C180" s="72"/>
      <c r="D180" s="72"/>
      <c r="E180" s="72"/>
    </row>
    <row r="181" spans="3:5" ht="12.75">
      <c r="C181" s="72"/>
      <c r="D181" s="72"/>
      <c r="E181" s="72"/>
    </row>
    <row r="182" spans="3:5" ht="12.75">
      <c r="C182" s="72"/>
      <c r="D182" s="72"/>
      <c r="E182" s="72"/>
    </row>
    <row r="183" spans="3:5" ht="12.75">
      <c r="C183" s="72"/>
      <c r="D183" s="72"/>
      <c r="E183" s="72"/>
    </row>
    <row r="184" spans="3:5" ht="12.75">
      <c r="C184" s="72"/>
      <c r="D184" s="72"/>
      <c r="E184" s="72"/>
    </row>
    <row r="185" spans="3:5" ht="12.75">
      <c r="C185" s="72"/>
      <c r="D185" s="72"/>
      <c r="E185" s="72"/>
    </row>
    <row r="186" spans="3:5" ht="12.75">
      <c r="C186" s="72"/>
      <c r="D186" s="72"/>
      <c r="E186" s="72"/>
    </row>
    <row r="187" spans="3:5" ht="12.75">
      <c r="C187" s="72"/>
      <c r="D187" s="72"/>
      <c r="E187" s="72"/>
    </row>
    <row r="188" spans="3:5" ht="12.75">
      <c r="C188" s="72"/>
      <c r="D188" s="72"/>
      <c r="E188" s="72"/>
    </row>
    <row r="189" spans="3:5" ht="12.75">
      <c r="C189" s="72"/>
      <c r="D189" s="72"/>
      <c r="E189" s="72"/>
    </row>
    <row r="190" spans="3:5" ht="12.75">
      <c r="C190" s="72"/>
      <c r="D190" s="72"/>
      <c r="E190" s="72"/>
    </row>
    <row r="191" spans="3:5" ht="12.75">
      <c r="C191" s="72"/>
      <c r="D191" s="72"/>
      <c r="E191" s="72"/>
    </row>
    <row r="192" spans="3:5" ht="12.75">
      <c r="C192" s="72"/>
      <c r="D192" s="72"/>
      <c r="E192" s="72"/>
    </row>
    <row r="193" spans="3:5" ht="12.75">
      <c r="C193" s="72"/>
      <c r="D193" s="72"/>
      <c r="E193" s="72"/>
    </row>
    <row r="194" spans="3:5" ht="12.75">
      <c r="C194" s="72"/>
      <c r="D194" s="72"/>
      <c r="E194" s="72"/>
    </row>
    <row r="195" spans="3:5" ht="12.75">
      <c r="C195" s="72"/>
      <c r="D195" s="72"/>
      <c r="E195" s="72"/>
    </row>
    <row r="196" spans="3:5" ht="12.75">
      <c r="C196" s="72"/>
      <c r="D196" s="72"/>
      <c r="E196" s="72"/>
    </row>
    <row r="197" spans="3:5" ht="12.75">
      <c r="C197" s="72"/>
      <c r="D197" s="72"/>
      <c r="E197" s="72"/>
    </row>
    <row r="198" spans="3:5" ht="12.75">
      <c r="C198" s="72"/>
      <c r="D198" s="72"/>
      <c r="E198" s="72"/>
    </row>
    <row r="199" spans="3:5" ht="12.75">
      <c r="C199" s="72"/>
      <c r="D199" s="72"/>
      <c r="E199" s="72"/>
    </row>
  </sheetData>
  <sheetProtection/>
  <mergeCells count="5">
    <mergeCell ref="C2:E7"/>
    <mergeCell ref="B10:E10"/>
    <mergeCell ref="B14:B15"/>
    <mergeCell ref="C14:C15"/>
    <mergeCell ref="D14:E1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43"/>
  <sheetViews>
    <sheetView zoomScale="160" zoomScaleNormal="160" zoomScalePageLayoutView="0" workbookViewId="0" topLeftCell="A1">
      <selection activeCell="I10" sqref="I10"/>
    </sheetView>
  </sheetViews>
  <sheetFormatPr defaultColWidth="9.00390625" defaultRowHeight="12.75"/>
  <cols>
    <col min="1" max="1" width="6.75390625" style="0" customWidth="1"/>
    <col min="2" max="2" width="33.375" style="0" customWidth="1"/>
    <col min="3" max="3" width="15.125" style="0" customWidth="1"/>
    <col min="4" max="4" width="13.25390625" style="0" customWidth="1"/>
    <col min="5" max="5" width="10.75390625" style="0" customWidth="1"/>
    <col min="6" max="6" width="12.75390625" style="0" customWidth="1"/>
    <col min="7" max="7" width="10.125" style="0" customWidth="1"/>
  </cols>
  <sheetData>
    <row r="3" spans="3:6" ht="12.75">
      <c r="C3" s="192" t="s">
        <v>327</v>
      </c>
      <c r="D3" s="193"/>
      <c r="E3" s="193"/>
      <c r="F3" s="193"/>
    </row>
    <row r="4" spans="3:6" ht="12.75">
      <c r="C4" s="193"/>
      <c r="D4" s="193"/>
      <c r="E4" s="193"/>
      <c r="F4" s="193"/>
    </row>
    <row r="5" spans="3:6" ht="12.75">
      <c r="C5" s="193"/>
      <c r="D5" s="193"/>
      <c r="E5" s="193"/>
      <c r="F5" s="193"/>
    </row>
    <row r="6" spans="3:6" ht="12.75">
      <c r="C6" s="193"/>
      <c r="D6" s="193"/>
      <c r="E6" s="193"/>
      <c r="F6" s="193"/>
    </row>
    <row r="7" spans="3:6" ht="12.75">
      <c r="C7" s="193"/>
      <c r="D7" s="193"/>
      <c r="E7" s="193"/>
      <c r="F7" s="193"/>
    </row>
    <row r="8" spans="2:6" ht="15.75">
      <c r="B8" s="66"/>
      <c r="C8" s="193"/>
      <c r="D8" s="193"/>
      <c r="E8" s="193"/>
      <c r="F8" s="193"/>
    </row>
    <row r="9" ht="15.75">
      <c r="C9" s="67" t="s">
        <v>61</v>
      </c>
    </row>
    <row r="10" ht="15.75">
      <c r="C10" s="67" t="s">
        <v>64</v>
      </c>
    </row>
    <row r="11" spans="2:5" ht="13.5">
      <c r="B11" s="194" t="s">
        <v>65</v>
      </c>
      <c r="C11" s="195"/>
      <c r="D11" s="195"/>
      <c r="E11" s="195"/>
    </row>
    <row r="12" ht="15.75">
      <c r="C12" s="67" t="s">
        <v>62</v>
      </c>
    </row>
    <row r="13" ht="15.75">
      <c r="C13" s="67" t="s">
        <v>309</v>
      </c>
    </row>
    <row r="14" ht="16.5" thickBot="1">
      <c r="B14" s="66"/>
    </row>
    <row r="15" spans="2:7" ht="12.75" customHeight="1">
      <c r="B15" s="196" t="s">
        <v>63</v>
      </c>
      <c r="C15" s="181" t="s">
        <v>66</v>
      </c>
      <c r="D15" s="183" t="s">
        <v>1</v>
      </c>
      <c r="E15" s="184"/>
      <c r="F15" s="183" t="s">
        <v>1</v>
      </c>
      <c r="G15" s="184"/>
    </row>
    <row r="16" spans="2:7" ht="39.75" thickBot="1">
      <c r="B16" s="197"/>
      <c r="C16" s="182"/>
      <c r="D16" s="55" t="s">
        <v>2</v>
      </c>
      <c r="E16" s="56" t="s">
        <v>21</v>
      </c>
      <c r="F16" s="55" t="s">
        <v>2</v>
      </c>
      <c r="G16" s="56" t="s">
        <v>21</v>
      </c>
    </row>
    <row r="17" spans="2:7" ht="28.5" thickBot="1">
      <c r="B17" s="60" t="s">
        <v>291</v>
      </c>
      <c r="C17" s="61"/>
      <c r="D17" s="140">
        <f>D19+D37+D45+D48+D56+D61+D80+D93+D96</f>
        <v>55631.93394</v>
      </c>
      <c r="E17" s="63">
        <f>E96</f>
        <v>13166.353939999999</v>
      </c>
      <c r="F17" s="140">
        <f>F19+F37+F45+F48+F56+F61+F80+F93+F96</f>
        <v>59440.486860000005</v>
      </c>
      <c r="G17" s="63">
        <f>G96</f>
        <v>16974.906860000003</v>
      </c>
    </row>
    <row r="18" spans="2:7" ht="12.75">
      <c r="B18" s="53"/>
      <c r="C18" s="54"/>
      <c r="D18" s="57"/>
      <c r="E18" s="58"/>
      <c r="F18" s="57"/>
      <c r="G18" s="58"/>
    </row>
    <row r="19" spans="2:7" ht="54.75">
      <c r="B19" s="53" t="s">
        <v>223</v>
      </c>
      <c r="C19" s="80">
        <v>5000000000</v>
      </c>
      <c r="D19" s="81">
        <f>D20+D25+D31+D33+D35</f>
        <v>20322.769999999997</v>
      </c>
      <c r="E19" s="73"/>
      <c r="F19" s="81">
        <f>F20+F25+F31+F33+F35</f>
        <v>20322.769999999997</v>
      </c>
      <c r="G19" s="73"/>
    </row>
    <row r="20" spans="2:7" ht="54.75">
      <c r="B20" s="77" t="s">
        <v>224</v>
      </c>
      <c r="C20" s="78" t="s">
        <v>136</v>
      </c>
      <c r="D20" s="79">
        <f>SUM(D21:D24)</f>
        <v>5188.799999999999</v>
      </c>
      <c r="E20" s="40"/>
      <c r="F20" s="79">
        <f>SUM(F21:F24)</f>
        <v>5188.799999999999</v>
      </c>
      <c r="G20" s="40"/>
    </row>
    <row r="21" spans="2:7" ht="19.5">
      <c r="B21" s="10" t="s">
        <v>44</v>
      </c>
      <c r="C21" s="9" t="s">
        <v>137</v>
      </c>
      <c r="D21" s="13">
        <v>4957.9</v>
      </c>
      <c r="E21" s="40"/>
      <c r="F21" s="13">
        <v>4957.9</v>
      </c>
      <c r="G21" s="40"/>
    </row>
    <row r="22" spans="2:7" ht="29.25">
      <c r="B22" s="10" t="s">
        <v>45</v>
      </c>
      <c r="C22" s="9" t="s">
        <v>138</v>
      </c>
      <c r="D22" s="13">
        <v>107.9</v>
      </c>
      <c r="E22" s="40"/>
      <c r="F22" s="13">
        <v>107.9</v>
      </c>
      <c r="G22" s="40"/>
    </row>
    <row r="23" spans="2:7" ht="12.75">
      <c r="B23" s="10" t="s">
        <v>67</v>
      </c>
      <c r="C23" s="9" t="s">
        <v>139</v>
      </c>
      <c r="D23" s="13">
        <v>12.3</v>
      </c>
      <c r="E23" s="40"/>
      <c r="F23" s="13">
        <v>12.3</v>
      </c>
      <c r="G23" s="40"/>
    </row>
    <row r="24" spans="2:7" ht="19.5">
      <c r="B24" s="10" t="s">
        <v>84</v>
      </c>
      <c r="C24" s="11" t="s">
        <v>306</v>
      </c>
      <c r="D24" s="13">
        <v>110.7</v>
      </c>
      <c r="E24" s="40"/>
      <c r="F24" s="13">
        <v>110.7</v>
      </c>
      <c r="G24" s="40"/>
    </row>
    <row r="25" spans="2:7" ht="54.75">
      <c r="B25" s="77" t="s">
        <v>228</v>
      </c>
      <c r="C25" s="78" t="s">
        <v>140</v>
      </c>
      <c r="D25" s="79">
        <f>SUM(D26:D30)</f>
        <v>15</v>
      </c>
      <c r="E25" s="40"/>
      <c r="F25" s="79">
        <f>SUM(F26:F30)</f>
        <v>15</v>
      </c>
      <c r="G25" s="40"/>
    </row>
    <row r="26" spans="2:7" ht="12.75">
      <c r="B26" s="10" t="s">
        <v>47</v>
      </c>
      <c r="C26" s="9" t="s">
        <v>141</v>
      </c>
      <c r="D26" s="13"/>
      <c r="E26" s="40"/>
      <c r="F26" s="13"/>
      <c r="G26" s="40"/>
    </row>
    <row r="27" spans="2:7" ht="12.75">
      <c r="B27" s="10" t="s">
        <v>85</v>
      </c>
      <c r="C27" s="9" t="s">
        <v>144</v>
      </c>
      <c r="D27" s="13"/>
      <c r="E27" s="40"/>
      <c r="F27" s="13"/>
      <c r="G27" s="40"/>
    </row>
    <row r="28" spans="2:7" ht="19.5">
      <c r="B28" s="10" t="s">
        <v>44</v>
      </c>
      <c r="C28" s="9" t="s">
        <v>187</v>
      </c>
      <c r="D28" s="14"/>
      <c r="E28" s="44"/>
      <c r="F28" s="14"/>
      <c r="G28" s="44"/>
    </row>
    <row r="29" spans="2:7" ht="29.25">
      <c r="B29" s="10" t="s">
        <v>45</v>
      </c>
      <c r="C29" s="9" t="s">
        <v>221</v>
      </c>
      <c r="D29" s="14">
        <v>3.5</v>
      </c>
      <c r="E29" s="44"/>
      <c r="F29" s="14">
        <v>3.5</v>
      </c>
      <c r="G29" s="44"/>
    </row>
    <row r="30" spans="2:7" ht="29.25">
      <c r="B30" s="10" t="s">
        <v>45</v>
      </c>
      <c r="C30" s="9" t="s">
        <v>145</v>
      </c>
      <c r="D30" s="13">
        <v>11.5</v>
      </c>
      <c r="E30" s="40"/>
      <c r="F30" s="13">
        <v>11.5</v>
      </c>
      <c r="G30" s="40"/>
    </row>
    <row r="31" spans="2:7" ht="54.75">
      <c r="B31" s="77" t="s">
        <v>225</v>
      </c>
      <c r="C31" s="78" t="s">
        <v>79</v>
      </c>
      <c r="D31" s="79">
        <f>D32</f>
        <v>14958.97</v>
      </c>
      <c r="E31" s="40"/>
      <c r="F31" s="79">
        <f>F32</f>
        <v>14958.97</v>
      </c>
      <c r="G31" s="40"/>
    </row>
    <row r="32" spans="2:7" ht="12.75">
      <c r="B32" s="10" t="s">
        <v>48</v>
      </c>
      <c r="C32" s="9" t="s">
        <v>80</v>
      </c>
      <c r="D32" s="13">
        <v>14958.97</v>
      </c>
      <c r="E32" s="40"/>
      <c r="F32" s="13">
        <v>14958.97</v>
      </c>
      <c r="G32" s="40"/>
    </row>
    <row r="33" spans="2:7" ht="45.75">
      <c r="B33" s="77" t="s">
        <v>298</v>
      </c>
      <c r="C33" s="78" t="s">
        <v>190</v>
      </c>
      <c r="D33" s="79">
        <f>D34</f>
        <v>100</v>
      </c>
      <c r="E33" s="40"/>
      <c r="F33" s="79">
        <f>F34</f>
        <v>100</v>
      </c>
      <c r="G33" s="40"/>
    </row>
    <row r="34" spans="2:7" ht="12.75">
      <c r="B34" s="10" t="s">
        <v>48</v>
      </c>
      <c r="C34" s="9" t="s">
        <v>191</v>
      </c>
      <c r="D34" s="13">
        <v>100</v>
      </c>
      <c r="E34" s="40"/>
      <c r="F34" s="13">
        <v>100</v>
      </c>
      <c r="G34" s="40"/>
    </row>
    <row r="35" spans="2:7" ht="45.75">
      <c r="B35" s="77" t="s">
        <v>297</v>
      </c>
      <c r="C35" s="78" t="s">
        <v>192</v>
      </c>
      <c r="D35" s="79">
        <v>60</v>
      </c>
      <c r="E35" s="40"/>
      <c r="F35" s="79">
        <v>60</v>
      </c>
      <c r="G35" s="40"/>
    </row>
    <row r="36" spans="2:7" ht="12.75">
      <c r="B36" s="10" t="s">
        <v>48</v>
      </c>
      <c r="C36" s="9" t="s">
        <v>193</v>
      </c>
      <c r="D36" s="13">
        <v>0</v>
      </c>
      <c r="E36" s="40"/>
      <c r="F36" s="13">
        <v>0</v>
      </c>
      <c r="G36" s="40"/>
    </row>
    <row r="37" spans="2:7" ht="45.75">
      <c r="B37" s="7" t="s">
        <v>229</v>
      </c>
      <c r="C37" s="82" t="s">
        <v>188</v>
      </c>
      <c r="D37" s="83">
        <f>D38+D41+D42</f>
        <v>156</v>
      </c>
      <c r="E37" s="40"/>
      <c r="F37" s="83">
        <f>F38+F41+F42</f>
        <v>156</v>
      </c>
      <c r="G37" s="40"/>
    </row>
    <row r="38" spans="2:7" ht="54.75">
      <c r="B38" s="77" t="s">
        <v>252</v>
      </c>
      <c r="C38" s="78" t="s">
        <v>146</v>
      </c>
      <c r="D38" s="84">
        <f>D39+D40</f>
        <v>46</v>
      </c>
      <c r="E38" s="40"/>
      <c r="F38" s="84">
        <f>F39+F40</f>
        <v>46</v>
      </c>
      <c r="G38" s="40"/>
    </row>
    <row r="39" spans="2:7" ht="12.75">
      <c r="B39" s="10" t="s">
        <v>48</v>
      </c>
      <c r="C39" s="9" t="s">
        <v>147</v>
      </c>
      <c r="D39" s="14">
        <v>20</v>
      </c>
      <c r="E39" s="40"/>
      <c r="F39" s="14">
        <v>20</v>
      </c>
      <c r="G39" s="40"/>
    </row>
    <row r="40" spans="2:7" ht="29.25">
      <c r="B40" s="10" t="s">
        <v>45</v>
      </c>
      <c r="C40" s="9" t="s">
        <v>148</v>
      </c>
      <c r="D40" s="14">
        <v>26</v>
      </c>
      <c r="E40" s="40"/>
      <c r="F40" s="14">
        <v>26</v>
      </c>
      <c r="G40" s="40"/>
    </row>
    <row r="41" spans="2:7" ht="12.75">
      <c r="B41" s="10" t="s">
        <v>48</v>
      </c>
      <c r="C41" s="9" t="s">
        <v>301</v>
      </c>
      <c r="D41" s="14">
        <v>20</v>
      </c>
      <c r="E41" s="40"/>
      <c r="F41" s="14">
        <v>20</v>
      </c>
      <c r="G41" s="40"/>
    </row>
    <row r="42" spans="2:7" ht="63.75">
      <c r="B42" s="118" t="s">
        <v>299</v>
      </c>
      <c r="C42" s="78" t="s">
        <v>149</v>
      </c>
      <c r="D42" s="84">
        <f>D43</f>
        <v>90</v>
      </c>
      <c r="E42" s="40"/>
      <c r="F42" s="84">
        <f>F43</f>
        <v>90</v>
      </c>
      <c r="G42" s="40"/>
    </row>
    <row r="43" spans="2:7" ht="39">
      <c r="B43" s="10" t="s">
        <v>70</v>
      </c>
      <c r="C43" s="9" t="s">
        <v>150</v>
      </c>
      <c r="D43" s="14">
        <v>90</v>
      </c>
      <c r="E43" s="40"/>
      <c r="F43" s="14">
        <v>90</v>
      </c>
      <c r="G43" s="40"/>
    </row>
    <row r="44" spans="2:7" ht="19.5">
      <c r="B44" s="17" t="s">
        <v>51</v>
      </c>
      <c r="C44" s="9" t="s">
        <v>151</v>
      </c>
      <c r="D44" s="14">
        <v>6</v>
      </c>
      <c r="E44" s="40"/>
      <c r="F44" s="14">
        <v>6</v>
      </c>
      <c r="G44" s="40"/>
    </row>
    <row r="45" spans="2:7" ht="54.75">
      <c r="B45" s="7" t="s">
        <v>231</v>
      </c>
      <c r="C45" s="82" t="s">
        <v>152</v>
      </c>
      <c r="D45" s="85">
        <v>0</v>
      </c>
      <c r="E45" s="40"/>
      <c r="F45" s="85">
        <v>0</v>
      </c>
      <c r="G45" s="40"/>
    </row>
    <row r="46" spans="2:7" ht="45.75">
      <c r="B46" s="77" t="s">
        <v>232</v>
      </c>
      <c r="C46" s="78" t="s">
        <v>153</v>
      </c>
      <c r="D46" s="86">
        <v>0</v>
      </c>
      <c r="E46" s="40"/>
      <c r="F46" s="86">
        <v>0</v>
      </c>
      <c r="G46" s="40"/>
    </row>
    <row r="47" spans="2:7" ht="29.25">
      <c r="B47" s="10" t="s">
        <v>53</v>
      </c>
      <c r="C47" s="9" t="s">
        <v>154</v>
      </c>
      <c r="D47" s="13">
        <v>0</v>
      </c>
      <c r="E47" s="40"/>
      <c r="F47" s="13">
        <v>0</v>
      </c>
      <c r="G47" s="40"/>
    </row>
    <row r="48" spans="2:7" ht="36.75">
      <c r="B48" s="7" t="s">
        <v>300</v>
      </c>
      <c r="C48" s="87" t="s">
        <v>155</v>
      </c>
      <c r="D48" s="88">
        <f>D49+D52+D54</f>
        <v>2864.58</v>
      </c>
      <c r="E48" s="40"/>
      <c r="F48" s="88">
        <f>F49+F52+F54</f>
        <v>2864.58</v>
      </c>
      <c r="G48" s="40"/>
    </row>
    <row r="49" spans="2:7" ht="54.75">
      <c r="B49" s="77" t="s">
        <v>234</v>
      </c>
      <c r="C49" s="89" t="s">
        <v>156</v>
      </c>
      <c r="D49" s="90">
        <f>SUM(D50:D51)</f>
        <v>200</v>
      </c>
      <c r="E49" s="40"/>
      <c r="F49" s="90">
        <f>SUM(F50:F51)</f>
        <v>200</v>
      </c>
      <c r="G49" s="40"/>
    </row>
    <row r="50" spans="2:7" ht="29.25">
      <c r="B50" s="10" t="s">
        <v>45</v>
      </c>
      <c r="C50" s="11" t="s">
        <v>157</v>
      </c>
      <c r="D50" s="22">
        <v>200</v>
      </c>
      <c r="E50" s="41">
        <v>0</v>
      </c>
      <c r="F50" s="22">
        <v>200</v>
      </c>
      <c r="G50" s="41">
        <v>0</v>
      </c>
    </row>
    <row r="51" spans="2:7" ht="12.75">
      <c r="B51" s="10" t="s">
        <v>67</v>
      </c>
      <c r="C51" s="11" t="s">
        <v>158</v>
      </c>
      <c r="D51" s="22">
        <v>0</v>
      </c>
      <c r="E51" s="40">
        <v>0</v>
      </c>
      <c r="F51" s="22">
        <v>0</v>
      </c>
      <c r="G51" s="40">
        <v>0</v>
      </c>
    </row>
    <row r="52" spans="2:7" ht="63.75">
      <c r="B52" s="77" t="s">
        <v>235</v>
      </c>
      <c r="C52" s="89" t="s">
        <v>159</v>
      </c>
      <c r="D52" s="90">
        <f>D53</f>
        <v>2464.58</v>
      </c>
      <c r="E52" s="41"/>
      <c r="F52" s="90">
        <f>F53</f>
        <v>2464.58</v>
      </c>
      <c r="G52" s="41"/>
    </row>
    <row r="53" spans="2:7" ht="12.75">
      <c r="B53" s="10" t="s">
        <v>48</v>
      </c>
      <c r="C53" s="11" t="s">
        <v>160</v>
      </c>
      <c r="D53" s="22">
        <v>2464.58</v>
      </c>
      <c r="E53" s="40"/>
      <c r="F53" s="22">
        <v>2464.58</v>
      </c>
      <c r="G53" s="40"/>
    </row>
    <row r="54" spans="2:7" ht="54.75">
      <c r="B54" s="77" t="s">
        <v>236</v>
      </c>
      <c r="C54" s="89" t="s">
        <v>161</v>
      </c>
      <c r="D54" s="90">
        <v>200</v>
      </c>
      <c r="E54" s="41">
        <v>0</v>
      </c>
      <c r="F54" s="90">
        <v>200</v>
      </c>
      <c r="G54" s="41">
        <v>0</v>
      </c>
    </row>
    <row r="55" spans="2:7" ht="12.75">
      <c r="B55" s="10" t="s">
        <v>48</v>
      </c>
      <c r="C55" s="11" t="s">
        <v>162</v>
      </c>
      <c r="D55" s="22">
        <v>200</v>
      </c>
      <c r="E55" s="40"/>
      <c r="F55" s="22">
        <v>200</v>
      </c>
      <c r="G55" s="40"/>
    </row>
    <row r="56" spans="2:7" ht="36.75">
      <c r="B56" s="7" t="s">
        <v>237</v>
      </c>
      <c r="C56" s="87" t="s">
        <v>163</v>
      </c>
      <c r="D56" s="88">
        <f>SUM(D57:D60)</f>
        <v>2618.31</v>
      </c>
      <c r="E56" s="41"/>
      <c r="F56" s="88">
        <f>SUM(F57:F60)</f>
        <v>2618.31</v>
      </c>
      <c r="G56" s="41"/>
    </row>
    <row r="57" spans="2:7" ht="29.25">
      <c r="B57" s="10" t="s">
        <v>45</v>
      </c>
      <c r="C57" s="11" t="s">
        <v>302</v>
      </c>
      <c r="D57" s="22">
        <v>350</v>
      </c>
      <c r="E57" s="40">
        <v>0</v>
      </c>
      <c r="F57" s="22">
        <v>350</v>
      </c>
      <c r="G57" s="40">
        <v>0</v>
      </c>
    </row>
    <row r="58" spans="2:7" ht="29.25">
      <c r="B58" s="10" t="s">
        <v>45</v>
      </c>
      <c r="C58" s="11" t="s">
        <v>305</v>
      </c>
      <c r="D58" s="22">
        <v>669.31</v>
      </c>
      <c r="E58" s="41"/>
      <c r="F58" s="22">
        <v>669.31</v>
      </c>
      <c r="G58" s="41"/>
    </row>
    <row r="59" spans="2:7" ht="12.75">
      <c r="B59" s="10" t="s">
        <v>48</v>
      </c>
      <c r="C59" s="11" t="s">
        <v>304</v>
      </c>
      <c r="D59" s="22">
        <v>1199</v>
      </c>
      <c r="E59" s="40"/>
      <c r="F59" s="22">
        <v>1199</v>
      </c>
      <c r="G59" s="40"/>
    </row>
    <row r="60" spans="2:7" ht="29.25">
      <c r="B60" s="10" t="s">
        <v>45</v>
      </c>
      <c r="C60" s="11" t="s">
        <v>303</v>
      </c>
      <c r="D60" s="22">
        <v>400</v>
      </c>
      <c r="E60" s="40"/>
      <c r="F60" s="22">
        <v>400</v>
      </c>
      <c r="G60" s="40"/>
    </row>
    <row r="61" spans="2:7" ht="27.75">
      <c r="B61" s="7" t="s">
        <v>239</v>
      </c>
      <c r="C61" s="87" t="s">
        <v>164</v>
      </c>
      <c r="D61" s="88">
        <f>D62+D69+D72+D75+D78</f>
        <v>7882.200000000001</v>
      </c>
      <c r="E61" s="91"/>
      <c r="F61" s="88">
        <f>F62+F69+F72+F75+F78</f>
        <v>7882.200000000001</v>
      </c>
      <c r="G61" s="91"/>
    </row>
    <row r="62" spans="2:7" ht="45.75">
      <c r="B62" s="77" t="s">
        <v>240</v>
      </c>
      <c r="C62" s="78" t="s">
        <v>165</v>
      </c>
      <c r="D62" s="90">
        <f>SUM(D63:D68)</f>
        <v>3417</v>
      </c>
      <c r="E62" s="92"/>
      <c r="F62" s="90">
        <f>SUM(F63:F68)</f>
        <v>3417</v>
      </c>
      <c r="G62" s="92"/>
    </row>
    <row r="63" spans="2:7" ht="19.5">
      <c r="B63" s="17" t="s">
        <v>51</v>
      </c>
      <c r="C63" s="9" t="s">
        <v>166</v>
      </c>
      <c r="D63" s="22"/>
      <c r="E63" s="47"/>
      <c r="F63" s="22"/>
      <c r="G63" s="47"/>
    </row>
    <row r="64" spans="2:7" ht="29.25">
      <c r="B64" s="10" t="s">
        <v>45</v>
      </c>
      <c r="C64" s="9" t="s">
        <v>167</v>
      </c>
      <c r="D64" s="22">
        <v>3217</v>
      </c>
      <c r="E64" s="47"/>
      <c r="F64" s="22">
        <v>3217</v>
      </c>
      <c r="G64" s="47"/>
    </row>
    <row r="65" spans="2:7" ht="58.5">
      <c r="B65" s="17" t="s">
        <v>52</v>
      </c>
      <c r="C65" s="9" t="s">
        <v>168</v>
      </c>
      <c r="D65" s="22"/>
      <c r="E65" s="48"/>
      <c r="F65" s="22"/>
      <c r="G65" s="48"/>
    </row>
    <row r="66" spans="2:7" ht="29.25">
      <c r="B66" s="10" t="s">
        <v>45</v>
      </c>
      <c r="C66" s="9" t="s">
        <v>169</v>
      </c>
      <c r="D66" s="22"/>
      <c r="E66" s="48"/>
      <c r="F66" s="22"/>
      <c r="G66" s="48"/>
    </row>
    <row r="67" spans="2:7" ht="12.75">
      <c r="B67" s="10"/>
      <c r="C67" s="9" t="s">
        <v>165</v>
      </c>
      <c r="D67" s="22"/>
      <c r="E67" s="48"/>
      <c r="F67" s="22"/>
      <c r="G67" s="48"/>
    </row>
    <row r="68" spans="2:7" ht="12.75">
      <c r="B68" s="10" t="s">
        <v>48</v>
      </c>
      <c r="C68" s="9" t="s">
        <v>170</v>
      </c>
      <c r="D68" s="22">
        <v>200</v>
      </c>
      <c r="E68" s="48"/>
      <c r="F68" s="22">
        <v>200</v>
      </c>
      <c r="G68" s="48"/>
    </row>
    <row r="69" spans="2:7" ht="45.75">
      <c r="B69" s="77" t="s">
        <v>241</v>
      </c>
      <c r="C69" s="78" t="s">
        <v>171</v>
      </c>
      <c r="D69" s="90">
        <f>D70</f>
        <v>210.5</v>
      </c>
      <c r="E69" s="93"/>
      <c r="F69" s="90">
        <f>F70</f>
        <v>210.5</v>
      </c>
      <c r="G69" s="93"/>
    </row>
    <row r="70" spans="2:7" ht="12.75">
      <c r="B70" s="10" t="s">
        <v>48</v>
      </c>
      <c r="C70" s="9" t="s">
        <v>172</v>
      </c>
      <c r="D70" s="22">
        <v>210.5</v>
      </c>
      <c r="E70" s="47"/>
      <c r="F70" s="22">
        <v>210.5</v>
      </c>
      <c r="G70" s="47"/>
    </row>
    <row r="71" spans="2:7" ht="12.75">
      <c r="B71" s="10"/>
      <c r="C71" s="9"/>
      <c r="D71" s="22"/>
      <c r="E71" s="47"/>
      <c r="F71" s="22"/>
      <c r="G71" s="47"/>
    </row>
    <row r="72" spans="2:7" ht="45.75">
      <c r="B72" s="77" t="s">
        <v>242</v>
      </c>
      <c r="C72" s="78" t="s">
        <v>189</v>
      </c>
      <c r="D72" s="90">
        <f>D73</f>
        <v>1438.67</v>
      </c>
      <c r="E72" s="92">
        <v>0</v>
      </c>
      <c r="F72" s="90">
        <f>F73</f>
        <v>1438.67</v>
      </c>
      <c r="G72" s="92">
        <v>0</v>
      </c>
    </row>
    <row r="73" spans="2:7" ht="12.75">
      <c r="B73" s="10" t="s">
        <v>48</v>
      </c>
      <c r="C73" s="9" t="s">
        <v>173</v>
      </c>
      <c r="D73" s="22">
        <v>1438.67</v>
      </c>
      <c r="E73" s="47"/>
      <c r="F73" s="22">
        <v>1438.67</v>
      </c>
      <c r="G73" s="47"/>
    </row>
    <row r="74" spans="2:7" ht="12.75">
      <c r="B74" s="10"/>
      <c r="C74" s="9"/>
      <c r="D74" s="22"/>
      <c r="E74" s="47"/>
      <c r="F74" s="22"/>
      <c r="G74" s="47"/>
    </row>
    <row r="75" spans="2:7" ht="36.75">
      <c r="B75" s="77" t="s">
        <v>292</v>
      </c>
      <c r="C75" s="78" t="s">
        <v>174</v>
      </c>
      <c r="D75" s="90">
        <f>D76</f>
        <v>180</v>
      </c>
      <c r="E75" s="93"/>
      <c r="F75" s="90">
        <f>F76</f>
        <v>180</v>
      </c>
      <c r="G75" s="93"/>
    </row>
    <row r="76" spans="2:7" ht="12.75">
      <c r="B76" s="10" t="s">
        <v>48</v>
      </c>
      <c r="C76" s="9" t="s">
        <v>175</v>
      </c>
      <c r="D76" s="22">
        <v>180</v>
      </c>
      <c r="E76" s="47"/>
      <c r="F76" s="22">
        <v>180</v>
      </c>
      <c r="G76" s="47"/>
    </row>
    <row r="77" spans="2:7" ht="12.75">
      <c r="B77" s="10"/>
      <c r="C77" s="11"/>
      <c r="D77" s="22"/>
      <c r="E77" s="47"/>
      <c r="F77" s="22"/>
      <c r="G77" s="47"/>
    </row>
    <row r="78" spans="2:7" ht="45.75">
      <c r="B78" s="77" t="s">
        <v>243</v>
      </c>
      <c r="C78" s="78" t="s">
        <v>176</v>
      </c>
      <c r="D78" s="90">
        <f>D79</f>
        <v>2636.03</v>
      </c>
      <c r="E78" s="92">
        <v>0</v>
      </c>
      <c r="F78" s="90">
        <f>F79</f>
        <v>2636.03</v>
      </c>
      <c r="G78" s="92">
        <v>0</v>
      </c>
    </row>
    <row r="79" spans="2:7" ht="12.75">
      <c r="B79" s="10" t="s">
        <v>48</v>
      </c>
      <c r="C79" s="9" t="s">
        <v>177</v>
      </c>
      <c r="D79" s="22">
        <v>2636.03</v>
      </c>
      <c r="E79" s="47"/>
      <c r="F79" s="22">
        <v>2636.03</v>
      </c>
      <c r="G79" s="47"/>
    </row>
    <row r="80" spans="2:7" ht="36.75">
      <c r="B80" s="29" t="s">
        <v>293</v>
      </c>
      <c r="C80" s="87" t="s">
        <v>178</v>
      </c>
      <c r="D80" s="81">
        <f>D81+D83+D86</f>
        <v>8285.720000000001</v>
      </c>
      <c r="E80" s="40"/>
      <c r="F80" s="81">
        <f>F81+F83+F86</f>
        <v>8285.720000000001</v>
      </c>
      <c r="G80" s="40"/>
    </row>
    <row r="81" spans="2:7" ht="45.75">
      <c r="B81" s="95" t="s">
        <v>250</v>
      </c>
      <c r="C81" s="89" t="s">
        <v>179</v>
      </c>
      <c r="D81" s="79">
        <f>D82</f>
        <v>7035.72</v>
      </c>
      <c r="E81" s="40"/>
      <c r="F81" s="79">
        <f>F82</f>
        <v>7035.72</v>
      </c>
      <c r="G81" s="40"/>
    </row>
    <row r="82" spans="2:7" ht="12.75">
      <c r="B82" s="10" t="s">
        <v>48</v>
      </c>
      <c r="C82" s="11" t="s">
        <v>180</v>
      </c>
      <c r="D82" s="13">
        <v>7035.72</v>
      </c>
      <c r="E82" s="40"/>
      <c r="F82" s="13">
        <v>7035.72</v>
      </c>
      <c r="G82" s="40"/>
    </row>
    <row r="83" spans="2:7" ht="45.75">
      <c r="B83" s="95" t="s">
        <v>245</v>
      </c>
      <c r="C83" s="89" t="s">
        <v>181</v>
      </c>
      <c r="D83" s="79">
        <v>650</v>
      </c>
      <c r="E83" s="40"/>
      <c r="F83" s="79">
        <v>650</v>
      </c>
      <c r="G83" s="40"/>
    </row>
    <row r="84" spans="2:7" ht="12.75">
      <c r="B84" s="10" t="s">
        <v>48</v>
      </c>
      <c r="C84" s="11" t="s">
        <v>182</v>
      </c>
      <c r="D84" s="13">
        <v>650</v>
      </c>
      <c r="E84" s="40"/>
      <c r="F84" s="13">
        <v>650</v>
      </c>
      <c r="G84" s="40"/>
    </row>
    <row r="85" spans="2:7" ht="12.75">
      <c r="B85" s="7"/>
      <c r="C85" s="8"/>
      <c r="D85" s="12"/>
      <c r="E85" s="40"/>
      <c r="F85" s="12"/>
      <c r="G85" s="40"/>
    </row>
    <row r="86" spans="2:7" ht="81.75">
      <c r="B86" s="119" t="s">
        <v>294</v>
      </c>
      <c r="C86" s="89" t="s">
        <v>183</v>
      </c>
      <c r="D86" s="79">
        <f>D87</f>
        <v>600</v>
      </c>
      <c r="E86" s="40"/>
      <c r="F86" s="79">
        <f>F87</f>
        <v>600</v>
      </c>
      <c r="G86" s="40"/>
    </row>
    <row r="87" spans="2:7" ht="68.25">
      <c r="B87" s="120" t="s">
        <v>249</v>
      </c>
      <c r="C87" s="11" t="s">
        <v>183</v>
      </c>
      <c r="D87" s="13">
        <v>600</v>
      </c>
      <c r="E87" s="40"/>
      <c r="F87" s="13">
        <v>600</v>
      </c>
      <c r="G87" s="40"/>
    </row>
    <row r="88" spans="2:7" ht="12.75">
      <c r="B88" s="10" t="s">
        <v>48</v>
      </c>
      <c r="C88" s="11" t="s">
        <v>184</v>
      </c>
      <c r="D88" s="13">
        <v>600</v>
      </c>
      <c r="E88" s="40"/>
      <c r="F88" s="13">
        <v>600</v>
      </c>
      <c r="G88" s="40"/>
    </row>
    <row r="89" spans="2:7" ht="12.75">
      <c r="B89" s="10"/>
      <c r="C89" s="11"/>
      <c r="D89" s="13"/>
      <c r="E89" s="40"/>
      <c r="F89" s="13"/>
      <c r="G89" s="40"/>
    </row>
    <row r="90" spans="2:7" ht="63.75">
      <c r="B90" s="118" t="s">
        <v>247</v>
      </c>
      <c r="C90" s="96">
        <v>4740000000</v>
      </c>
      <c r="D90" s="79">
        <v>0</v>
      </c>
      <c r="E90" s="40"/>
      <c r="F90" s="79">
        <v>0</v>
      </c>
      <c r="G90" s="40"/>
    </row>
    <row r="91" spans="2:7" ht="58.5">
      <c r="B91" s="115" t="s">
        <v>295</v>
      </c>
      <c r="C91" s="76">
        <v>4740000000</v>
      </c>
      <c r="D91" s="13">
        <v>0</v>
      </c>
      <c r="E91" s="40"/>
      <c r="F91" s="13">
        <v>0</v>
      </c>
      <c r="G91" s="40"/>
    </row>
    <row r="92" spans="2:7" ht="12.75">
      <c r="B92" s="10" t="s">
        <v>48</v>
      </c>
      <c r="C92" s="76">
        <v>4740000000610</v>
      </c>
      <c r="D92" s="13"/>
      <c r="E92" s="40"/>
      <c r="F92" s="13"/>
      <c r="G92" s="40"/>
    </row>
    <row r="93" spans="2:9" ht="54.75">
      <c r="B93" s="29" t="s">
        <v>296</v>
      </c>
      <c r="C93" s="87" t="s">
        <v>185</v>
      </c>
      <c r="D93" s="81">
        <f>D94</f>
        <v>336</v>
      </c>
      <c r="E93" s="97"/>
      <c r="F93" s="81">
        <f>F94</f>
        <v>336</v>
      </c>
      <c r="G93" s="97"/>
      <c r="I93" s="142">
        <v>16720.93686</v>
      </c>
    </row>
    <row r="94" spans="2:7" ht="48.75">
      <c r="B94" s="18" t="s">
        <v>248</v>
      </c>
      <c r="C94" s="11" t="s">
        <v>185</v>
      </c>
      <c r="D94" s="13">
        <v>336</v>
      </c>
      <c r="E94" s="40"/>
      <c r="F94" s="13">
        <v>336</v>
      </c>
      <c r="G94" s="40"/>
    </row>
    <row r="95" spans="2:7" ht="12.75">
      <c r="B95" s="10" t="s">
        <v>48</v>
      </c>
      <c r="C95" s="11" t="s">
        <v>186</v>
      </c>
      <c r="D95" s="13">
        <v>336</v>
      </c>
      <c r="E95" s="70"/>
      <c r="F95" s="13">
        <v>336</v>
      </c>
      <c r="G95" s="70"/>
    </row>
    <row r="96" spans="2:7" ht="12" customHeight="1">
      <c r="B96" s="10" t="s">
        <v>199</v>
      </c>
      <c r="C96" s="116">
        <v>9010000000</v>
      </c>
      <c r="D96" s="13">
        <f>D101+D102</f>
        <v>13166.353939999999</v>
      </c>
      <c r="E96" s="13">
        <f>E101+E102</f>
        <v>13166.353939999999</v>
      </c>
      <c r="F96" s="13">
        <f>F101+F102</f>
        <v>16974.906860000003</v>
      </c>
      <c r="G96" s="13">
        <f>G101+G102</f>
        <v>16974.906860000003</v>
      </c>
    </row>
    <row r="97" spans="2:7" ht="70.5" customHeight="1">
      <c r="B97" s="115" t="s">
        <v>206</v>
      </c>
      <c r="C97" s="116">
        <v>9017990000</v>
      </c>
      <c r="D97" s="28">
        <v>0</v>
      </c>
      <c r="E97" s="70"/>
      <c r="F97" s="28"/>
      <c r="G97" s="70"/>
    </row>
    <row r="98" spans="2:7" ht="23.25" customHeight="1">
      <c r="B98" s="16" t="s">
        <v>46</v>
      </c>
      <c r="C98" s="117">
        <v>9017990000</v>
      </c>
      <c r="D98" s="12">
        <v>0</v>
      </c>
      <c r="E98" s="40"/>
      <c r="F98" s="12">
        <v>0</v>
      </c>
      <c r="G98" s="40"/>
    </row>
    <row r="99" spans="2:7" ht="12.75">
      <c r="B99" s="17" t="s">
        <v>47</v>
      </c>
      <c r="C99" s="116">
        <v>9017990000870</v>
      </c>
      <c r="D99" s="13"/>
      <c r="E99" s="40"/>
      <c r="F99" s="13"/>
      <c r="G99" s="40"/>
    </row>
    <row r="100" spans="2:7" ht="12.75">
      <c r="B100" s="17" t="s">
        <v>312</v>
      </c>
      <c r="C100" s="9"/>
      <c r="D100" s="13"/>
      <c r="E100" s="40"/>
      <c r="F100" s="13"/>
      <c r="G100" s="40"/>
    </row>
    <row r="101" spans="2:7" ht="12.75">
      <c r="B101" s="10" t="s">
        <v>222</v>
      </c>
      <c r="C101" s="11">
        <v>90100511180</v>
      </c>
      <c r="D101" s="22">
        <v>245.63</v>
      </c>
      <c r="E101" s="70">
        <v>245.63</v>
      </c>
      <c r="F101" s="28">
        <v>253.97</v>
      </c>
      <c r="G101" s="48">
        <v>253.97</v>
      </c>
    </row>
    <row r="102" spans="2:7" ht="49.5" thickBot="1">
      <c r="B102" s="10" t="s">
        <v>311</v>
      </c>
      <c r="C102" s="11" t="s">
        <v>318</v>
      </c>
      <c r="D102" s="141">
        <v>12920.72394</v>
      </c>
      <c r="E102" s="141">
        <v>12920.72394</v>
      </c>
      <c r="F102" s="142">
        <v>16720.93686</v>
      </c>
      <c r="G102" s="142">
        <v>16720.93686</v>
      </c>
    </row>
    <row r="103" spans="2:7" ht="13.5" thickBot="1">
      <c r="B103" s="23" t="s">
        <v>34</v>
      </c>
      <c r="C103" s="25"/>
      <c r="D103" s="26">
        <f>D17</f>
        <v>55631.93394</v>
      </c>
      <c r="E103" s="140">
        <f>E17</f>
        <v>13166.353939999999</v>
      </c>
      <c r="F103" s="26">
        <f>F17</f>
        <v>59440.486860000005</v>
      </c>
      <c r="G103" s="140">
        <f>G17</f>
        <v>16974.906860000003</v>
      </c>
    </row>
    <row r="104" spans="2:8" ht="16.5" thickBot="1">
      <c r="B104" s="36" t="s">
        <v>59</v>
      </c>
      <c r="C104" s="32"/>
      <c r="D104" s="31">
        <v>1056.26</v>
      </c>
      <c r="E104" s="34"/>
      <c r="F104" s="31">
        <v>2112.51</v>
      </c>
      <c r="G104" s="34"/>
      <c r="H104" s="102"/>
    </row>
    <row r="105" spans="2:8" ht="23.25" thickBot="1">
      <c r="B105" s="37" t="s">
        <v>60</v>
      </c>
      <c r="C105" s="33"/>
      <c r="D105" s="65">
        <f>SUM(D103:D104)</f>
        <v>56688.193940000005</v>
      </c>
      <c r="E105" s="35"/>
      <c r="F105" s="65">
        <f>SUM(F103:F104)</f>
        <v>61552.99686000001</v>
      </c>
      <c r="G105" s="170">
        <f>SUM(G103:G104)</f>
        <v>16974.906860000003</v>
      </c>
      <c r="H105" s="102"/>
    </row>
    <row r="106" spans="2:8" ht="12.75">
      <c r="B106" s="98"/>
      <c r="C106" s="99"/>
      <c r="D106" s="100"/>
      <c r="E106" s="101"/>
      <c r="F106" s="100"/>
      <c r="G106" s="101"/>
      <c r="H106" s="102"/>
    </row>
    <row r="107" spans="2:8" ht="12.75">
      <c r="B107" s="104"/>
      <c r="C107" s="105"/>
      <c r="D107" s="106"/>
      <c r="E107" s="101"/>
      <c r="F107" s="106"/>
      <c r="G107" s="101"/>
      <c r="H107" s="102"/>
    </row>
    <row r="108" spans="2:8" ht="12.75">
      <c r="B108" s="103"/>
      <c r="C108" s="99"/>
      <c r="D108" s="100"/>
      <c r="E108" s="101"/>
      <c r="F108" s="100"/>
      <c r="G108" s="101"/>
      <c r="H108" s="102"/>
    </row>
    <row r="109" spans="2:8" ht="12.75">
      <c r="B109" s="103"/>
      <c r="C109" s="99"/>
      <c r="D109" s="100"/>
      <c r="E109" s="101"/>
      <c r="F109" s="100"/>
      <c r="G109" s="101"/>
      <c r="H109" s="102"/>
    </row>
    <row r="110" spans="2:8" ht="12.75">
      <c r="B110" s="98"/>
      <c r="C110" s="99"/>
      <c r="D110" s="100"/>
      <c r="E110" s="101"/>
      <c r="F110" s="100"/>
      <c r="G110" s="101"/>
      <c r="H110" s="102"/>
    </row>
    <row r="111" spans="2:8" ht="12.75">
      <c r="B111" s="98"/>
      <c r="C111" s="99"/>
      <c r="D111" s="100"/>
      <c r="E111" s="101"/>
      <c r="F111" s="100"/>
      <c r="G111" s="101"/>
      <c r="H111" s="102"/>
    </row>
    <row r="112" spans="2:8" ht="12.75">
      <c r="B112" s="98"/>
      <c r="C112" s="99"/>
      <c r="D112" s="100"/>
      <c r="E112" s="101"/>
      <c r="F112" s="100"/>
      <c r="G112" s="101"/>
      <c r="H112" s="102"/>
    </row>
    <row r="113" spans="2:8" ht="12.75">
      <c r="B113" s="98"/>
      <c r="C113" s="99"/>
      <c r="D113" s="100"/>
      <c r="E113" s="101"/>
      <c r="F113" s="100"/>
      <c r="G113" s="101"/>
      <c r="H113" s="102"/>
    </row>
    <row r="114" spans="2:8" ht="12.75">
      <c r="B114" s="98"/>
      <c r="C114" s="99"/>
      <c r="D114" s="100"/>
      <c r="E114" s="101"/>
      <c r="F114" s="100"/>
      <c r="G114" s="101"/>
      <c r="H114" s="102"/>
    </row>
    <row r="115" spans="2:8" ht="12.75">
      <c r="B115" s="104"/>
      <c r="C115" s="105"/>
      <c r="D115" s="106"/>
      <c r="E115" s="101"/>
      <c r="F115" s="106"/>
      <c r="G115" s="101"/>
      <c r="H115" s="102"/>
    </row>
    <row r="116" spans="2:8" ht="12.75">
      <c r="B116" s="103"/>
      <c r="C116" s="99"/>
      <c r="D116" s="100"/>
      <c r="E116" s="101"/>
      <c r="F116" s="100"/>
      <c r="G116" s="101"/>
      <c r="H116" s="102"/>
    </row>
    <row r="117" spans="2:8" ht="12.75">
      <c r="B117" s="103"/>
      <c r="C117" s="99"/>
      <c r="D117" s="100"/>
      <c r="E117" s="101"/>
      <c r="F117" s="100"/>
      <c r="G117" s="101"/>
      <c r="H117" s="102"/>
    </row>
    <row r="118" spans="2:8" ht="12.75">
      <c r="B118" s="98"/>
      <c r="C118" s="99"/>
      <c r="D118" s="100"/>
      <c r="E118" s="107"/>
      <c r="F118" s="100"/>
      <c r="G118" s="107"/>
      <c r="H118" s="102"/>
    </row>
    <row r="119" spans="2:8" ht="12.75">
      <c r="B119" s="98"/>
      <c r="C119" s="101"/>
      <c r="D119" s="100"/>
      <c r="E119" s="107"/>
      <c r="F119" s="100"/>
      <c r="G119" s="107"/>
      <c r="H119" s="102"/>
    </row>
    <row r="120" spans="2:8" ht="12.75">
      <c r="B120" s="98"/>
      <c r="C120" s="101"/>
      <c r="D120" s="108"/>
      <c r="E120" s="107"/>
      <c r="F120" s="108"/>
      <c r="G120" s="107"/>
      <c r="H120" s="102"/>
    </row>
    <row r="121" spans="2:8" ht="12.75">
      <c r="B121" s="109"/>
      <c r="C121" s="105"/>
      <c r="D121" s="106"/>
      <c r="E121" s="101"/>
      <c r="F121" s="106"/>
      <c r="G121" s="101"/>
      <c r="H121" s="102"/>
    </row>
    <row r="122" spans="2:8" ht="12.75">
      <c r="B122" s="110"/>
      <c r="C122" s="101"/>
      <c r="D122" s="100"/>
      <c r="E122" s="101"/>
      <c r="F122" s="100"/>
      <c r="G122" s="101"/>
      <c r="H122" s="102"/>
    </row>
    <row r="123" spans="2:8" ht="12.75">
      <c r="B123" s="110"/>
      <c r="C123" s="101"/>
      <c r="D123" s="100"/>
      <c r="E123" s="101"/>
      <c r="F123" s="100"/>
      <c r="G123" s="101"/>
      <c r="H123" s="102"/>
    </row>
    <row r="124" spans="2:8" ht="12.75">
      <c r="B124" s="98"/>
      <c r="C124" s="99"/>
      <c r="D124" s="111"/>
      <c r="E124" s="111"/>
      <c r="F124" s="111"/>
      <c r="G124" s="111"/>
      <c r="H124" s="102"/>
    </row>
    <row r="125" spans="2:8" ht="12.75">
      <c r="B125" s="98"/>
      <c r="C125" s="101"/>
      <c r="D125" s="108"/>
      <c r="E125" s="108"/>
      <c r="F125" s="108"/>
      <c r="G125" s="108"/>
      <c r="H125" s="102"/>
    </row>
    <row r="126" spans="2:8" ht="12.75">
      <c r="B126" s="112"/>
      <c r="C126" s="99"/>
      <c r="D126" s="106"/>
      <c r="E126" s="106"/>
      <c r="F126" s="106"/>
      <c r="G126" s="106"/>
      <c r="H126" s="102"/>
    </row>
    <row r="127" spans="2:8" ht="12.75">
      <c r="B127" s="102"/>
      <c r="C127" s="102"/>
      <c r="D127" s="102"/>
      <c r="E127" s="102"/>
      <c r="F127" s="102"/>
      <c r="G127" s="102"/>
      <c r="H127" s="102"/>
    </row>
    <row r="128" spans="2:8" ht="12.75">
      <c r="B128" s="102"/>
      <c r="C128" s="102"/>
      <c r="D128" s="102"/>
      <c r="E128" s="102"/>
      <c r="F128" s="102"/>
      <c r="G128" s="102"/>
      <c r="H128" s="102"/>
    </row>
    <row r="129" spans="2:8" ht="12.75">
      <c r="B129" s="102"/>
      <c r="C129" s="102"/>
      <c r="D129" s="102"/>
      <c r="E129" s="102"/>
      <c r="F129" s="102"/>
      <c r="G129" s="102"/>
      <c r="H129" s="102"/>
    </row>
    <row r="130" spans="2:8" ht="12.75">
      <c r="B130" s="102"/>
      <c r="C130" s="102"/>
      <c r="D130" s="102"/>
      <c r="E130" s="102"/>
      <c r="F130" s="102"/>
      <c r="G130" s="102"/>
      <c r="H130" s="102"/>
    </row>
    <row r="131" spans="2:8" ht="12.75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.75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.75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.75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.75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.75">
      <c r="B143" s="102"/>
      <c r="C143" s="102"/>
      <c r="D143" s="102"/>
      <c r="E143" s="102"/>
      <c r="F143" s="102"/>
      <c r="G143" s="102"/>
      <c r="H143" s="102"/>
    </row>
  </sheetData>
  <sheetProtection/>
  <mergeCells count="6">
    <mergeCell ref="C3:F8"/>
    <mergeCell ref="B11:E11"/>
    <mergeCell ref="B15:B16"/>
    <mergeCell ref="C15:C16"/>
    <mergeCell ref="D15:E15"/>
    <mergeCell ref="F15:G15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2022-08-15T12:49:54Z</cp:lastPrinted>
  <dcterms:created xsi:type="dcterms:W3CDTF">2009-02-18T12:18:54Z</dcterms:created>
  <dcterms:modified xsi:type="dcterms:W3CDTF">2022-10-03T10:05:33Z</dcterms:modified>
  <cp:category/>
  <cp:version/>
  <cp:contentType/>
  <cp:contentStatus/>
</cp:coreProperties>
</file>